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hs.vdi.pref.nagano.lg.jp\高校共有\下諏訪向陽高等学校\◇建設工事\◇Ｒ８\R8エアコン設置\高校教育課へ\"/>
    </mc:Choice>
  </mc:AlternateContent>
  <xr:revisionPtr revIDLastSave="0" documentId="13_ncr:1_{272F4E4A-DBC5-46E8-BBB8-BEEB2798666D}" xr6:coauthVersionLast="47" xr6:coauthVersionMax="47" xr10:uidLastSave="{00000000-0000-0000-0000-000000000000}"/>
  <bookViews>
    <workbookView xWindow="-120" yWindow="-16320" windowWidth="29040" windowHeight="15720" tabRatio="798" firstSheet="4" activeTab="5" xr2:uid="{00000000-000D-0000-FFFF-FFFF00000000}"/>
  </bookViews>
  <sheets>
    <sheet name="000000" sheetId="6" state="veryHidden" r:id="rId1"/>
    <sheet name="回復済み_Sheet1" sheetId="7" state="veryHidden" r:id="rId2"/>
    <sheet name="回復済み_Sheet2" sheetId="8" state="veryHidden" r:id="rId3"/>
    <sheet name="回復済み_Sheet3" sheetId="9" state="veryHidden" r:id="rId4"/>
    <sheet name="表紙" sheetId="80" r:id="rId5"/>
    <sheet name="内訳書" sheetId="92" r:id="rId6"/>
    <sheet name="低入札調査価格" sheetId="82" state="hidden" r:id="rId7"/>
    <sheet name="低入札調査価格 (電気通信工事)" sheetId="83" state="hidden" r:id="rId8"/>
  </sheets>
  <externalReferences>
    <externalReference r:id="rId9"/>
  </externalReferences>
  <definedNames>
    <definedName name="_Fill" hidden="1">#REF!</definedName>
    <definedName name="_NO1">[1]ﾊﾞﾝ複合!#REF!</definedName>
    <definedName name="_NO2">[1]ﾊﾞﾝ複合!#REF!</definedName>
    <definedName name="\a">#N/A</definedName>
    <definedName name="\b">#N/A</definedName>
    <definedName name="\c">#N/A</definedName>
    <definedName name="\e">[1]電気０１!#REF!</definedName>
    <definedName name="\k">#REF!</definedName>
    <definedName name="\p">#REF!</definedName>
    <definedName name="\s">#REF!</definedName>
    <definedName name="\t">[1]電気０１!#REF!</definedName>
    <definedName name="\u">[1]電気０１!#REF!</definedName>
    <definedName name="\w">[1]電気０１!#REF!</definedName>
    <definedName name="\y">[1]電気０１!#REF!</definedName>
    <definedName name="A">'[1]明細書(機械)'!#REF!</definedName>
    <definedName name="bundenban２" localSheetId="6">[1]分電盤!#REF!</definedName>
    <definedName name="bundenban２" localSheetId="7">[1]分電盤!#REF!</definedName>
    <definedName name="bundenban２" localSheetId="4">[1]分電盤!#REF!</definedName>
    <definedName name="bundenban２">[1]分電盤!#REF!</definedName>
    <definedName name="Module1.SAN" localSheetId="5">[1]!Module1.SAN</definedName>
    <definedName name="Module1.SAN">[1]!Module1.SAN</definedName>
    <definedName name="_xlnm.Print_Area" localSheetId="6">低入札調査価格!$A$1:$F$31</definedName>
    <definedName name="_xlnm.Print_Area" localSheetId="7">'低入札調査価格 (電気通信工事)'!$A$1:$F$31</definedName>
    <definedName name="_xlnm.Print_Area" localSheetId="5">内訳書!$A$1:$L$104</definedName>
    <definedName name="_xlnm.Print_Area" localSheetId="4">表紙!$A$1:$L$17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_Titles1">#REF!</definedName>
    <definedName name="あ" localSheetId="6">#REF!</definedName>
    <definedName name="あ" localSheetId="7">#REF!</definedName>
    <definedName name="あ" localSheetId="4">#REF!</definedName>
    <definedName name="あ">#REF!</definedName>
    <definedName name="あ１">#REF!</definedName>
    <definedName name="あ１００００">#REF!</definedName>
    <definedName name="ｲﾝﾀｰﾎﾝ">#REF!</definedName>
    <definedName name="ｲﾝﾀｰﾎﾝ変">#REF!</definedName>
    <definedName name="ｶﾞﾗｽ">[1]明細書!$F$416</definedName>
    <definedName name="ガラス工事">#REF!</definedName>
    <definedName name="ガラス工事変">#REF!</definedName>
    <definedName name="コンクリート工事">#REF!</definedName>
    <definedName name="その他機械">'[1]明細書(電気)'!#REF!</definedName>
    <definedName name="その他工事">#REF!</definedName>
    <definedName name="その他工事変">#REF!</definedName>
    <definedName name="タイル工事">#REF!</definedName>
    <definedName name="タイル工事変">#REF!</definedName>
    <definedName name="ﾀﾞﾑｳｪｰﾀｰ工事">#REF!</definedName>
    <definedName name="ﾀﾞﾑｳｴｰﾀﾞｰ工事変">#REF!</definedName>
    <definedName name="ﾃﾚﾋﾞ共聴">#REF!</definedName>
    <definedName name="ﾃﾚﾋﾞ共聴変">#REF!</definedName>
    <definedName name="一般管理費">#REF!</definedName>
    <definedName name="一般管理費１" localSheetId="6">#REF!</definedName>
    <definedName name="一般管理費１" localSheetId="7">#REF!</definedName>
    <definedName name="一般管理費１" localSheetId="4">#REF!</definedName>
    <definedName name="一般管理費１">#REF!</definedName>
    <definedName name="一般管理費２" localSheetId="6">#REF!</definedName>
    <definedName name="一般管理費２" localSheetId="7">#REF!</definedName>
    <definedName name="一般管理費２" localSheetId="4">#REF!</definedName>
    <definedName name="一般管理費２">#REF!</definedName>
    <definedName name="一般暖房">'[1]明細書(電気)'!#REF!</definedName>
    <definedName name="一般暖房変">'[1]明細書(電気)'!#REF!</definedName>
    <definedName name="衛生器具">#REF!</definedName>
    <definedName name="屋根">#REF!</definedName>
    <definedName name="屋根金属工事" localSheetId="6">[1]一般便所!#REF!</definedName>
    <definedName name="屋根金属工事" localSheetId="7">[1]一般便所!#REF!</definedName>
    <definedName name="屋根金属工事" localSheetId="4">[1]一般便所!#REF!</definedName>
    <definedName name="屋根金属工事">[1]一般便所!#REF!</definedName>
    <definedName name="屋根板金工事">#REF!</definedName>
    <definedName name="屋根板金工事変">#REF!</definedName>
    <definedName name="開始">#REF!</definedName>
    <definedName name="外装工事">#REF!</definedName>
    <definedName name="外部金属工事">#REF!</definedName>
    <definedName name="外部左官工事">#REF!</definedName>
    <definedName name="外部塗装工事">#REF!</definedName>
    <definedName name="外壁">#REF!</definedName>
    <definedName name="幹線動力">#REF!</definedName>
    <definedName name="幹線動力変">#REF!</definedName>
    <definedName name="換気">'[1]明細書(電気)'!#REF!</definedName>
    <definedName name="換気変">'[1]明細書(電気)'!#REF!</definedName>
    <definedName name="基礎コン">[1]仮設土ｺﾝ!#REF!</definedName>
    <definedName name="既製コンクリート工事変">#REF!</definedName>
    <definedName name="給水">'[1]明細書(電気)'!#REF!</definedName>
    <definedName name="給水変">'[1]明細書(電気)'!#REF!</definedName>
    <definedName name="給湯">'[1]明細書(電気)'!#REF!</definedName>
    <definedName name="給湯変">'[1]明細書(電気)'!#REF!</definedName>
    <definedName name="給油">'[1]明細書(電気)'!#REF!</definedName>
    <definedName name="給油変">'[1]明細書(電気)'!#REF!</definedName>
    <definedName name="共通仮設費">#REF!</definedName>
    <definedName name="共通費１" localSheetId="6">#REF!</definedName>
    <definedName name="共通費１" localSheetId="7">#REF!</definedName>
    <definedName name="共通費１" localSheetId="4">#REF!</definedName>
    <definedName name="共通費１">#REF!</definedName>
    <definedName name="共通費２" localSheetId="6">#REF!</definedName>
    <definedName name="共通費２" localSheetId="7">#REF!</definedName>
    <definedName name="共通費２" localSheetId="4">#REF!</definedName>
    <definedName name="共通費２">#REF!</definedName>
    <definedName name="金属工事">#REF!</definedName>
    <definedName name="金属工事変">#REF!</definedName>
    <definedName name="金属製建具工事">#REF!</definedName>
    <definedName name="金属製建具工事変">#REF!</definedName>
    <definedName name="型枠">[1]仮設土ｺﾝ!#REF!</definedName>
    <definedName name="建築主体工事">#REF!</definedName>
    <definedName name="建築本体工事" localSheetId="6">#REF!</definedName>
    <definedName name="建築本体工事" localSheetId="7">#REF!</definedName>
    <definedName name="建築本体工事" localSheetId="4">#REF!</definedName>
    <definedName name="建築本体工事">#REF!</definedName>
    <definedName name="軒天">#REF!</definedName>
    <definedName name="現場経費" localSheetId="6">#REF!</definedName>
    <definedName name="現場経費" localSheetId="7">#REF!</definedName>
    <definedName name="現場経費" localSheetId="4">#REF!</definedName>
    <definedName name="現場経費">#REF!</definedName>
    <definedName name="工法">[1]入力表!$E$26:$E$29=[1]入力表!$B$28</definedName>
    <definedName name="鋼製建具工事">[1]一般便所!#REF!</definedName>
    <definedName name="合計１" localSheetId="6">#REF!</definedName>
    <definedName name="合計１" localSheetId="7">#REF!</definedName>
    <definedName name="合計１" localSheetId="4">#REF!</definedName>
    <definedName name="合計１">#REF!</definedName>
    <definedName name="合計２" localSheetId="6">#REF!</definedName>
    <definedName name="合計２" localSheetId="7">#REF!</definedName>
    <definedName name="合計２" localSheetId="4">#REF!</definedName>
    <definedName name="合計２">#REF!</definedName>
    <definedName name="根切">[1]仮設土!#REF!</definedName>
    <definedName name="根切り">#REF!</definedName>
    <definedName name="左官タイル工事">[1]一般便所!#REF!</definedName>
    <definedName name="左官工事" localSheetId="6">#REF!</definedName>
    <definedName name="左官工事" localSheetId="7">#REF!</definedName>
    <definedName name="左官工事" localSheetId="4">#REF!</definedName>
    <definedName name="左官工事">#REF!</definedName>
    <definedName name="左官工事変">#REF!</definedName>
    <definedName name="雑工事">[1]一般便所!#REF!</definedName>
    <definedName name="残土">#REF!</definedName>
    <definedName name="残土処分">[1]仮設土!#REF!</definedName>
    <definedName name="仕上げユニット工事">#REF!</definedName>
    <definedName name="仕上げユニット工事変">#REF!</definedName>
    <definedName name="自火報">#REF!</definedName>
    <definedName name="自火報変">#REF!</definedName>
    <definedName name="捨コン">[1]仮設土ｺﾝ!#REF!</definedName>
    <definedName name="捨てコン">#REF!</definedName>
    <definedName name="受変電">#REF!</definedName>
    <definedName name="受変電変">#REF!</definedName>
    <definedName name="床暖房">'[1]明細書(電気)'!#REF!</definedName>
    <definedName name="床暖房変">'[1]明細書(電気)'!#REF!</definedName>
    <definedName name="消火">'[1]明細書(電気)'!#REF!</definedName>
    <definedName name="消火変">'[1]明細書(電気)'!#REF!</definedName>
    <definedName name="照明器具">#REF!</definedName>
    <definedName name="照明器具変">#REF!</definedName>
    <definedName name="浄化槽">'[1]明細書(電気)'!#REF!</definedName>
    <definedName name="浄化槽変">'[1]明細書(電気)'!#REF!</definedName>
    <definedName name="埴生中">#REF!</definedName>
    <definedName name="申請費計" localSheetId="6">#REF!</definedName>
    <definedName name="申請費計" localSheetId="7">#REF!</definedName>
    <definedName name="申請費計" localSheetId="4">#REF!</definedName>
    <definedName name="申請費計">#REF!</definedName>
    <definedName name="西面">#REF!</definedName>
    <definedName name="他機械">#REF!</definedName>
    <definedName name="代価産廃">#REF!</definedName>
    <definedName name="断熱工事">#REF!</definedName>
    <definedName name="暖房">'[1]明細書(電気)'!#REF!</definedName>
    <definedName name="暖房変">'[1]明細書(電気)'!#REF!</definedName>
    <definedName name="直接仮設工事" localSheetId="6">#REF!</definedName>
    <definedName name="直接仮設工事" localSheetId="7">#REF!</definedName>
    <definedName name="直接仮設工事" localSheetId="4">#REF!</definedName>
    <definedName name="直接仮設工事">#REF!</definedName>
    <definedName name="直接工事費">#REF!</definedName>
    <definedName name="鉄">#REF!</definedName>
    <definedName name="鉄筋">[1]仮設土ｺﾝ!#REF!</definedName>
    <definedName name="鉄筋コンクリート工事" localSheetId="6">#REF!</definedName>
    <definedName name="鉄筋コンクリート工事" localSheetId="7">#REF!</definedName>
    <definedName name="鉄筋コンクリート工事" localSheetId="4">#REF!</definedName>
    <definedName name="鉄筋コンクリート工事">#REF!</definedName>
    <definedName name="鉄筋統計数量">#REF!</definedName>
    <definedName name="鉄骨工事">#REF!</definedName>
    <definedName name="鉄統計数量">[1]仮設土ｺﾝ!#REF!</definedName>
    <definedName name="電気代価">[1]照明!$U$56</definedName>
    <definedName name="電灯ｺﾝｾﾝﾄ">#REF!</definedName>
    <definedName name="電灯ｺﾝｾﾝﾄ変">#REF!</definedName>
    <definedName name="電話配管">#REF!</definedName>
    <definedName name="電話配管変">#REF!</definedName>
    <definedName name="塗装工事" localSheetId="6">#REF!</definedName>
    <definedName name="塗装工事" localSheetId="7">#REF!</definedName>
    <definedName name="塗装工事" localSheetId="4">#REF!</definedName>
    <definedName name="塗装工事">#REF!</definedName>
    <definedName name="塗装工事変">#REF!</definedName>
    <definedName name="土工事" localSheetId="6">#REF!</definedName>
    <definedName name="土工事" localSheetId="7">#REF!</definedName>
    <definedName name="土工事" localSheetId="4">#REF!</definedName>
    <definedName name="土工事">#REF!</definedName>
    <definedName name="土木､備品">#REF!</definedName>
    <definedName name="土木､備品変">#REF!</definedName>
    <definedName name="東面">#REF!</definedName>
    <definedName name="内外装工事">#REF!</definedName>
    <definedName name="内外装工事変">#REF!</definedName>
    <definedName name="内装工事">#REF!</definedName>
    <definedName name="内部金属工事">#REF!</definedName>
    <definedName name="内部左官工事">#REF!</definedName>
    <definedName name="内部塗装工事">#REF!</definedName>
    <definedName name="南面">#REF!</definedName>
    <definedName name="排水通気">'[1]明細書(電気)'!#REF!</definedName>
    <definedName name="排水通気変">'[1]明細書(電気)'!#REF!</definedName>
    <definedName name="非常照明">#REF!</definedName>
    <definedName name="非常照明変">#REF!</definedName>
    <definedName name="複合単価見出し">#REF!</definedName>
    <definedName name="放送">#REF!</definedName>
    <definedName name="放送変">#REF!</definedName>
    <definedName name="防水工事変">#REF!</definedName>
    <definedName name="北面">#REF!</definedName>
    <definedName name="埋め戻し">#REF!</definedName>
    <definedName name="埋戻">[1]仮設土!#REF!</definedName>
    <definedName name="無" localSheetId="6">#REF!</definedName>
    <definedName name="無" localSheetId="7">#REF!</definedName>
    <definedName name="無" localSheetId="4">#REF!</definedName>
    <definedName name="無">#REF!</definedName>
    <definedName name="木工事" localSheetId="6">#REF!</definedName>
    <definedName name="木工事" localSheetId="7">#REF!</definedName>
    <definedName name="木工事" localSheetId="4">#REF!</definedName>
    <definedName name="木工事">#REF!</definedName>
    <definedName name="木工事変">#REF!</definedName>
    <definedName name="木製建具工事">#REF!</definedName>
    <definedName name="木製建具工事変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92" l="1"/>
  <c r="E10" i="83" l="1"/>
  <c r="E8" i="83"/>
  <c r="C6" i="83" l="1"/>
  <c r="C6" i="82"/>
  <c r="C7" i="82" l="1"/>
  <c r="E7" i="82" s="1"/>
  <c r="E6" i="83"/>
  <c r="E6" i="82"/>
  <c r="C7" i="83" l="1"/>
  <c r="E7" i="83" s="1"/>
  <c r="C8" i="82"/>
  <c r="E8" i="82" s="1"/>
  <c r="C9" i="82" l="1"/>
  <c r="C9" i="83" l="1"/>
  <c r="C11" i="83" s="1"/>
  <c r="E9" i="82"/>
  <c r="E16" i="82" s="1"/>
  <c r="C10" i="82"/>
  <c r="E9" i="83" l="1"/>
  <c r="E17" i="83" s="1"/>
  <c r="E20" i="83"/>
  <c r="E22" i="83"/>
  <c r="C12" i="83"/>
  <c r="C13" i="83" s="1"/>
  <c r="E24" i="83"/>
  <c r="E19" i="82"/>
  <c r="E21" i="82"/>
  <c r="E23" i="82"/>
  <c r="C11" i="82"/>
  <c r="C12" i="8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管理者</author>
  </authors>
  <commentList>
    <comment ref="C8" authorId="0" shapeId="0" xr:uid="{00000000-0006-0000-08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「改修工事用算定ｼｰﾄ」のD20～D28の合計と機器間接費を合算したものを手入力</t>
        </r>
      </text>
    </comment>
    <comment ref="C10" authorId="0" shapeId="0" xr:uid="{00000000-0006-0000-08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機器費を手入力</t>
        </r>
      </text>
    </comment>
  </commentList>
</comments>
</file>

<file path=xl/sharedStrings.xml><?xml version="1.0" encoding="utf-8"?>
<sst xmlns="http://schemas.openxmlformats.org/spreadsheetml/2006/main" count="291" uniqueCount="170">
  <si>
    <t>工事費内訳書</t>
    <rPh sb="0" eb="3">
      <t>コウジヒ</t>
    </rPh>
    <rPh sb="3" eb="6">
      <t>ウチワケショ</t>
    </rPh>
    <phoneticPr fontId="2"/>
  </si>
  <si>
    <t>GHP-1（３Ｆ系統）
YNZP840G1NC/6GN1659N</t>
    <rPh sb="8" eb="10">
      <t>ケイトウ</t>
    </rPh>
    <phoneticPr fontId="2"/>
  </si>
  <si>
    <t>総　　括　　表</t>
    <rPh sb="0" eb="4">
      <t>ソウカツ</t>
    </rPh>
    <rPh sb="6" eb="7">
      <t>ヒョウ</t>
    </rPh>
    <phoneticPr fontId="2"/>
  </si>
  <si>
    <t>名　　　称</t>
    <rPh sb="0" eb="5">
      <t>メイショウ</t>
    </rPh>
    <phoneticPr fontId="2"/>
  </si>
  <si>
    <t>単　　位</t>
    <rPh sb="0" eb="4">
      <t>タンイ</t>
    </rPh>
    <phoneticPr fontId="2"/>
  </si>
  <si>
    <t>金　　額</t>
    <rPh sb="0" eb="4">
      <t>キンガク</t>
    </rPh>
    <phoneticPr fontId="2"/>
  </si>
  <si>
    <t>備　　考</t>
    <rPh sb="0" eb="4">
      <t>ビコウ</t>
    </rPh>
    <phoneticPr fontId="2"/>
  </si>
  <si>
    <t>一式</t>
    <rPh sb="0" eb="2">
      <t>イッシキ</t>
    </rPh>
    <phoneticPr fontId="2"/>
  </si>
  <si>
    <t>２　直接工事費</t>
    <rPh sb="2" eb="4">
      <t>チョクセツ</t>
    </rPh>
    <rPh sb="4" eb="7">
      <t>コウジヒ</t>
    </rPh>
    <phoneticPr fontId="2"/>
  </si>
  <si>
    <t>合　　計</t>
    <rPh sb="0" eb="1">
      <t>ゴウ</t>
    </rPh>
    <rPh sb="3" eb="4">
      <t>ケイ</t>
    </rPh>
    <phoneticPr fontId="2"/>
  </si>
  <si>
    <t>名　　称</t>
    <rPh sb="0" eb="4">
      <t>メイショウ</t>
    </rPh>
    <phoneticPr fontId="2"/>
  </si>
  <si>
    <t>適用・規格</t>
    <rPh sb="0" eb="2">
      <t>テキヨウ</t>
    </rPh>
    <rPh sb="3" eb="5">
      <t>キカク</t>
    </rPh>
    <phoneticPr fontId="2"/>
  </si>
  <si>
    <t>数　量</t>
    <rPh sb="0" eb="3">
      <t>スウリョウ</t>
    </rPh>
    <phoneticPr fontId="2"/>
  </si>
  <si>
    <t>単　位</t>
    <rPh sb="0" eb="3">
      <t>タンイ</t>
    </rPh>
    <phoneticPr fontId="2"/>
  </si>
  <si>
    <t>単　価</t>
    <rPh sb="0" eb="3">
      <t>タンカ</t>
    </rPh>
    <phoneticPr fontId="2"/>
  </si>
  <si>
    <t>金　額</t>
    <rPh sb="0" eb="3">
      <t>キンガク</t>
    </rPh>
    <phoneticPr fontId="2"/>
  </si>
  <si>
    <t>備　考</t>
    <rPh sb="0" eb="3">
      <t>ビコウ</t>
    </rPh>
    <phoneticPr fontId="2"/>
  </si>
  <si>
    <t>１　共通仮設費</t>
    <rPh sb="2" eb="4">
      <t>キョウツウ</t>
    </rPh>
    <rPh sb="4" eb="6">
      <t>カセツ</t>
    </rPh>
    <rPh sb="6" eb="7">
      <t>ヒ</t>
    </rPh>
    <phoneticPr fontId="2"/>
  </si>
  <si>
    <t>(1)</t>
    <phoneticPr fontId="2"/>
  </si>
  <si>
    <t>準備費</t>
    <rPh sb="0" eb="2">
      <t>ジュンビ</t>
    </rPh>
    <rPh sb="2" eb="3">
      <t>ヒ</t>
    </rPh>
    <phoneticPr fontId="2"/>
  </si>
  <si>
    <t>工事施設費・環境安全費</t>
    <rPh sb="0" eb="2">
      <t>コウジ</t>
    </rPh>
    <rPh sb="2" eb="4">
      <t>シセツ</t>
    </rPh>
    <rPh sb="4" eb="5">
      <t>ヒ</t>
    </rPh>
    <rPh sb="6" eb="8">
      <t>カンキョウ</t>
    </rPh>
    <rPh sb="8" eb="10">
      <t>アンゼン</t>
    </rPh>
    <rPh sb="10" eb="11">
      <t>ヒ</t>
    </rPh>
    <phoneticPr fontId="2"/>
  </si>
  <si>
    <t>工事用看板含む</t>
    <rPh sb="0" eb="3">
      <t>コウジヨウ</t>
    </rPh>
    <rPh sb="3" eb="5">
      <t>カンバン</t>
    </rPh>
    <rPh sb="5" eb="6">
      <t>フク</t>
    </rPh>
    <phoneticPr fontId="2"/>
  </si>
  <si>
    <t>屋外整理清掃費</t>
    <rPh sb="0" eb="2">
      <t>オクガイ</t>
    </rPh>
    <rPh sb="2" eb="4">
      <t>セイリ</t>
    </rPh>
    <rPh sb="4" eb="6">
      <t>セイソウ</t>
    </rPh>
    <rPh sb="6" eb="7">
      <t>ヒ</t>
    </rPh>
    <phoneticPr fontId="2"/>
  </si>
  <si>
    <t>動力用水光熱費</t>
    <rPh sb="0" eb="2">
      <t>ドウリョク</t>
    </rPh>
    <rPh sb="2" eb="3">
      <t>ヨウ</t>
    </rPh>
    <rPh sb="3" eb="4">
      <t>スイ</t>
    </rPh>
    <rPh sb="4" eb="6">
      <t>コウネツ</t>
    </rPh>
    <rPh sb="6" eb="7">
      <t>ヒ</t>
    </rPh>
    <phoneticPr fontId="2"/>
  </si>
  <si>
    <t>１　の　計</t>
    <rPh sb="4" eb="5">
      <t>ケイ</t>
    </rPh>
    <phoneticPr fontId="2"/>
  </si>
  <si>
    <t>２　　の　　計</t>
    <rPh sb="2" eb="3">
      <t>ケイ</t>
    </rPh>
    <phoneticPr fontId="2"/>
  </si>
  <si>
    <t>低入札価格調査基準価格について（H22.7.1以降入札公告分に適用）</t>
    <rPh sb="0" eb="1">
      <t>テイ</t>
    </rPh>
    <rPh sb="1" eb="3">
      <t>ニュウサツ</t>
    </rPh>
    <rPh sb="3" eb="5">
      <t>カカク</t>
    </rPh>
    <rPh sb="5" eb="7">
      <t>チョウサ</t>
    </rPh>
    <rPh sb="7" eb="9">
      <t>キジュン</t>
    </rPh>
    <rPh sb="9" eb="11">
      <t>カカク</t>
    </rPh>
    <rPh sb="23" eb="25">
      <t>イコウ</t>
    </rPh>
    <rPh sb="25" eb="27">
      <t>ニュウサツ</t>
    </rPh>
    <rPh sb="27" eb="29">
      <t>コウコク</t>
    </rPh>
    <rPh sb="29" eb="30">
      <t>ブン</t>
    </rPh>
    <rPh sb="31" eb="33">
      <t>テキヨウ</t>
    </rPh>
    <phoneticPr fontId="2"/>
  </si>
  <si>
    <t>１　調査基準価格の算定</t>
    <rPh sb="2" eb="4">
      <t>チョウサ</t>
    </rPh>
    <rPh sb="4" eb="6">
      <t>キジュン</t>
    </rPh>
    <rPh sb="6" eb="8">
      <t>カカク</t>
    </rPh>
    <rPh sb="9" eb="11">
      <t>サンテイ</t>
    </rPh>
    <phoneticPr fontId="2"/>
  </si>
  <si>
    <t>区　分</t>
    <rPh sb="0" eb="1">
      <t>ク</t>
    </rPh>
    <rPh sb="2" eb="3">
      <t>ブン</t>
    </rPh>
    <phoneticPr fontId="2"/>
  </si>
  <si>
    <t>金　額</t>
    <rPh sb="0" eb="1">
      <t>キン</t>
    </rPh>
    <rPh sb="2" eb="3">
      <t>ガク</t>
    </rPh>
    <phoneticPr fontId="2"/>
  </si>
  <si>
    <t>直接工事費①</t>
    <rPh sb="0" eb="2">
      <t>チョクセツ</t>
    </rPh>
    <rPh sb="2" eb="5">
      <t>コウジヒ</t>
    </rPh>
    <phoneticPr fontId="2"/>
  </si>
  <si>
    <t>×(9.5/10)</t>
    <phoneticPr fontId="2"/>
  </si>
  <si>
    <t>⑥</t>
    <phoneticPr fontId="2"/>
  </si>
  <si>
    <t>共通仮設費②</t>
    <rPh sb="0" eb="2">
      <t>キョウツウ</t>
    </rPh>
    <rPh sb="2" eb="4">
      <t>カセツ</t>
    </rPh>
    <rPh sb="4" eb="5">
      <t>ヒ</t>
    </rPh>
    <phoneticPr fontId="2"/>
  </si>
  <si>
    <t>×(9/10)</t>
    <phoneticPr fontId="2"/>
  </si>
  <si>
    <t>⑦</t>
    <phoneticPr fontId="2"/>
  </si>
  <si>
    <t>現場管理費③</t>
    <rPh sb="0" eb="2">
      <t>ゲンバ</t>
    </rPh>
    <rPh sb="2" eb="4">
      <t>カンリ</t>
    </rPh>
    <rPh sb="4" eb="5">
      <t>ヒ</t>
    </rPh>
    <phoneticPr fontId="2"/>
  </si>
  <si>
    <t>×(7/10)</t>
    <phoneticPr fontId="2"/>
  </si>
  <si>
    <t>⑧</t>
    <phoneticPr fontId="2"/>
  </si>
  <si>
    <t>一般管理費④</t>
    <rPh sb="0" eb="2">
      <t>イッパン</t>
    </rPh>
    <rPh sb="2" eb="4">
      <t>カンリ</t>
    </rPh>
    <rPh sb="4" eb="5">
      <t>ヒ</t>
    </rPh>
    <phoneticPr fontId="2"/>
  </si>
  <si>
    <t>×(3/10)</t>
    <phoneticPr fontId="2"/>
  </si>
  <si>
    <t>⑨</t>
    <phoneticPr fontId="2"/>
  </si>
  <si>
    <t>工事価格⑤（①～④の計）</t>
    <rPh sb="0" eb="2">
      <t>コウジ</t>
    </rPh>
    <rPh sb="2" eb="4">
      <t>カカク</t>
    </rPh>
    <rPh sb="10" eb="11">
      <t>ケイ</t>
    </rPh>
    <phoneticPr fontId="2"/>
  </si>
  <si>
    <t>　　　　　　　　　　－</t>
    <phoneticPr fontId="2"/>
  </si>
  <si>
    <t>消費税相当額</t>
    <rPh sb="0" eb="3">
      <t>ショウヒゼイ</t>
    </rPh>
    <rPh sb="3" eb="5">
      <t>ソウトウ</t>
    </rPh>
    <rPh sb="5" eb="6">
      <t>ガク</t>
    </rPh>
    <phoneticPr fontId="2"/>
  </si>
  <si>
    <t>調査基準価格</t>
    <rPh sb="0" eb="2">
      <t>チョウサ</t>
    </rPh>
    <rPh sb="2" eb="4">
      <t>キジュン</t>
    </rPh>
    <rPh sb="4" eb="6">
      <t>カカク</t>
    </rPh>
    <phoneticPr fontId="2"/>
  </si>
  <si>
    <t>　⑥＋⑦＋⑧＋⑨＝A</t>
    <phoneticPr fontId="2"/>
  </si>
  <si>
    <t>　　　　　　A</t>
    <phoneticPr fontId="2"/>
  </si>
  <si>
    <t>　（ただし、工事価格の7/10～9/10の範囲内とする）</t>
    <rPh sb="6" eb="8">
      <t>コウジ</t>
    </rPh>
    <rPh sb="8" eb="10">
      <t>カカク</t>
    </rPh>
    <rPh sb="21" eb="24">
      <t>ハンイナイ</t>
    </rPh>
    <phoneticPr fontId="2"/>
  </si>
  <si>
    <t>　</t>
    <phoneticPr fontId="2"/>
  </si>
  <si>
    <t>　工事価格⑤＝①＋②＋③＋④</t>
    <rPh sb="1" eb="3">
      <t>コウジ</t>
    </rPh>
    <rPh sb="3" eb="5">
      <t>カカク</t>
    </rPh>
    <phoneticPr fontId="2"/>
  </si>
  <si>
    <t>　工事価格の(7/10)＝B</t>
    <rPh sb="1" eb="3">
      <t>コウジ</t>
    </rPh>
    <rPh sb="3" eb="5">
      <t>カカク</t>
    </rPh>
    <phoneticPr fontId="2"/>
  </si>
  <si>
    <t>　　　　　　B</t>
    <phoneticPr fontId="2"/>
  </si>
  <si>
    <t>　工事価格の(9/10)＝C</t>
    <rPh sb="1" eb="3">
      <t>コウジ</t>
    </rPh>
    <rPh sb="3" eb="5">
      <t>カカク</t>
    </rPh>
    <phoneticPr fontId="2"/>
  </si>
  <si>
    <t>　　　　　　C</t>
    <phoneticPr fontId="2"/>
  </si>
  <si>
    <t>調査基準価格は、B＜A＜Cの場合　　Ａ</t>
    <rPh sb="0" eb="2">
      <t>チョウサ</t>
    </rPh>
    <rPh sb="2" eb="4">
      <t>キジュン</t>
    </rPh>
    <rPh sb="4" eb="6">
      <t>カカク</t>
    </rPh>
    <rPh sb="14" eb="16">
      <t>バアイ</t>
    </rPh>
    <phoneticPr fontId="2"/>
  </si>
  <si>
    <t>　　　　　　　　　　　 B＞Aの場合　　Ｂ</t>
    <rPh sb="16" eb="18">
      <t>バアイ</t>
    </rPh>
    <phoneticPr fontId="2"/>
  </si>
  <si>
    <t>　　　　　　　　　　　 A＞Cの場合　　Ｃ</t>
    <rPh sb="16" eb="18">
      <t>バアイ</t>
    </rPh>
    <phoneticPr fontId="2"/>
  </si>
  <si>
    <t>２　最低制限価格</t>
    <rPh sb="2" eb="4">
      <t>サイテイ</t>
    </rPh>
    <rPh sb="4" eb="6">
      <t>セイゲン</t>
    </rPh>
    <rPh sb="6" eb="8">
      <t>カカク</t>
    </rPh>
    <phoneticPr fontId="2"/>
  </si>
  <si>
    <t>最低制限価格については、特に必要があると認める場合に設けることができるもの</t>
    <rPh sb="0" eb="2">
      <t>サイテイ</t>
    </rPh>
    <rPh sb="2" eb="4">
      <t>セイゲン</t>
    </rPh>
    <rPh sb="4" eb="6">
      <t>カカク</t>
    </rPh>
    <rPh sb="12" eb="13">
      <t>トク</t>
    </rPh>
    <rPh sb="14" eb="16">
      <t>ヒツヨウ</t>
    </rPh>
    <rPh sb="20" eb="21">
      <t>ミト</t>
    </rPh>
    <rPh sb="23" eb="25">
      <t>バアイ</t>
    </rPh>
    <rPh sb="26" eb="27">
      <t>モウ</t>
    </rPh>
    <phoneticPr fontId="2"/>
  </si>
  <si>
    <t>であるが、通常の場合設けていない。</t>
    <rPh sb="5" eb="7">
      <t>ツウジョウ</t>
    </rPh>
    <rPh sb="8" eb="10">
      <t>バアイ</t>
    </rPh>
    <rPh sb="10" eb="11">
      <t>モウ</t>
    </rPh>
    <phoneticPr fontId="2"/>
  </si>
  <si>
    <t>低入札価格調査基準価格について（H22.9.15以降入札公告分に適用）</t>
    <rPh sb="0" eb="1">
      <t>テイ</t>
    </rPh>
    <rPh sb="1" eb="3">
      <t>ニュウサツ</t>
    </rPh>
    <rPh sb="3" eb="5">
      <t>カカク</t>
    </rPh>
    <rPh sb="5" eb="7">
      <t>チョウサ</t>
    </rPh>
    <rPh sb="7" eb="9">
      <t>キジュン</t>
    </rPh>
    <rPh sb="9" eb="11">
      <t>カカク</t>
    </rPh>
    <rPh sb="24" eb="26">
      <t>イコウ</t>
    </rPh>
    <rPh sb="26" eb="28">
      <t>ニュウサツ</t>
    </rPh>
    <rPh sb="28" eb="30">
      <t>コウコク</t>
    </rPh>
    <rPh sb="30" eb="31">
      <t>ブン</t>
    </rPh>
    <rPh sb="32" eb="34">
      <t>テキヨウ</t>
    </rPh>
    <phoneticPr fontId="2"/>
  </si>
  <si>
    <t>現場管理費＋機器間接費③</t>
    <rPh sb="0" eb="2">
      <t>ゲンバ</t>
    </rPh>
    <rPh sb="2" eb="4">
      <t>カンリ</t>
    </rPh>
    <rPh sb="4" eb="5">
      <t>ヒ</t>
    </rPh>
    <rPh sb="6" eb="8">
      <t>キキ</t>
    </rPh>
    <rPh sb="8" eb="10">
      <t>カンセツ</t>
    </rPh>
    <rPh sb="10" eb="11">
      <t>ヒ</t>
    </rPh>
    <phoneticPr fontId="2"/>
  </si>
  <si>
    <t>⑩</t>
    <phoneticPr fontId="2"/>
  </si>
  <si>
    <t>機器費⑤</t>
    <rPh sb="0" eb="2">
      <t>キキ</t>
    </rPh>
    <rPh sb="2" eb="3">
      <t>ヒ</t>
    </rPh>
    <phoneticPr fontId="2"/>
  </si>
  <si>
    <t>×(8.3/10)</t>
    <phoneticPr fontId="2"/>
  </si>
  <si>
    <t>⑪</t>
    <phoneticPr fontId="2"/>
  </si>
  <si>
    <t>工事価格⑥（①～⑤の計）</t>
    <rPh sb="0" eb="2">
      <t>コウジ</t>
    </rPh>
    <rPh sb="2" eb="4">
      <t>カカク</t>
    </rPh>
    <rPh sb="10" eb="11">
      <t>ケイ</t>
    </rPh>
    <phoneticPr fontId="2"/>
  </si>
  <si>
    <t>　⑦＋⑧＋⑨＋⑩＋⑪＝A</t>
    <phoneticPr fontId="2"/>
  </si>
  <si>
    <t>　工事価格⑥＝①＋②＋③＋④＋⑤</t>
    <rPh sb="1" eb="3">
      <t>コウジ</t>
    </rPh>
    <rPh sb="3" eb="5">
      <t>カカク</t>
    </rPh>
    <phoneticPr fontId="2"/>
  </si>
  <si>
    <t>現場管理費</t>
    <rPh sb="0" eb="5">
      <t>ゲンバカンリヒ</t>
    </rPh>
    <phoneticPr fontId="2"/>
  </si>
  <si>
    <t>　うち建退協制度の掛金</t>
    <rPh sb="3" eb="6">
      <t>ケンタイキョウ</t>
    </rPh>
    <rPh sb="6" eb="8">
      <t>セイド</t>
    </rPh>
    <rPh sb="9" eb="11">
      <t>カケキン</t>
    </rPh>
    <phoneticPr fontId="2"/>
  </si>
  <si>
    <t>　工事原価のうち現場労働者の法定福利費の事業主負担額</t>
    <rPh sb="1" eb="5">
      <t>コウジゲンカ</t>
    </rPh>
    <rPh sb="8" eb="13">
      <t>ゲンバロウドウシャ</t>
    </rPh>
    <rPh sb="14" eb="19">
      <t>ホウテイフクリヒ</t>
    </rPh>
    <rPh sb="20" eb="23">
      <t>ジギョウヌシ</t>
    </rPh>
    <rPh sb="23" eb="26">
      <t>フタンガク</t>
    </rPh>
    <phoneticPr fontId="2"/>
  </si>
  <si>
    <t>　工事原価のうち安全衛生経費</t>
    <rPh sb="1" eb="5">
      <t>コウジゲンカ</t>
    </rPh>
    <rPh sb="8" eb="10">
      <t>アンゼン</t>
    </rPh>
    <rPh sb="10" eb="14">
      <t>エイセイケイヒ</t>
    </rPh>
    <phoneticPr fontId="2"/>
  </si>
  <si>
    <t>一般管理費等</t>
    <rPh sb="0" eb="5">
      <t>イッパンカンリヒ</t>
    </rPh>
    <rPh sb="5" eb="6">
      <t>トウ</t>
    </rPh>
    <phoneticPr fontId="2"/>
  </si>
  <si>
    <t>３　消費税相当額</t>
    <rPh sb="2" eb="5">
      <t>ショウヒゼイ</t>
    </rPh>
    <rPh sb="5" eb="8">
      <t>ソウトウガク</t>
    </rPh>
    <phoneticPr fontId="2"/>
  </si>
  <si>
    <t>５　消費税相当額</t>
    <rPh sb="2" eb="5">
      <t>ショウヒゼイ</t>
    </rPh>
    <rPh sb="5" eb="8">
      <t>ソウトウガク</t>
    </rPh>
    <phoneticPr fontId="2"/>
  </si>
  <si>
    <t>工事価格</t>
    <rPh sb="0" eb="4">
      <t>コウジカカク</t>
    </rPh>
    <phoneticPr fontId="2"/>
  </si>
  <si>
    <t>４　消費税等相当額</t>
    <rPh sb="2" eb="5">
      <t>ショウヒゼイ</t>
    </rPh>
    <rPh sb="5" eb="6">
      <t>トウ</t>
    </rPh>
    <rPh sb="6" eb="9">
      <t>ソウトウガク</t>
    </rPh>
    <phoneticPr fontId="2"/>
  </si>
  <si>
    <t>工事費</t>
    <rPh sb="0" eb="3">
      <t>コウジヒ</t>
    </rPh>
    <phoneticPr fontId="2"/>
  </si>
  <si>
    <t>消費税率10％</t>
    <rPh sb="0" eb="4">
      <t>ショウヒゼイリツ</t>
    </rPh>
    <phoneticPr fontId="2"/>
  </si>
  <si>
    <t>上記直接工事費のうち材料費</t>
    <rPh sb="0" eb="2">
      <t>ジョウキ</t>
    </rPh>
    <rPh sb="2" eb="7">
      <t>チョクセツコウジヒ</t>
    </rPh>
    <rPh sb="10" eb="13">
      <t>ザイリョウヒ</t>
    </rPh>
    <phoneticPr fontId="2"/>
  </si>
  <si>
    <t>上記直接工事費のうち労務費</t>
    <rPh sb="0" eb="2">
      <t>ジョウキ</t>
    </rPh>
    <rPh sb="10" eb="12">
      <t>ロウム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</si>
  <si>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</si>
  <si>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　　　　　令和８年度</t>
    <rPh sb="5" eb="7">
      <t>レイワ</t>
    </rPh>
    <rPh sb="8" eb="10">
      <t>ネンド</t>
    </rPh>
    <phoneticPr fontId="2"/>
  </si>
  <si>
    <t>１　共通費</t>
    <rPh sb="2" eb="4">
      <t>キョウツウ</t>
    </rPh>
    <rPh sb="4" eb="5">
      <t>ヒ</t>
    </rPh>
    <phoneticPr fontId="2"/>
  </si>
  <si>
    <t>２　直接工事費</t>
    <rPh sb="2" eb="6">
      <t>チョクセツコウジ</t>
    </rPh>
    <rPh sb="6" eb="7">
      <t>コウジヒ</t>
    </rPh>
    <phoneticPr fontId="2"/>
  </si>
  <si>
    <t>下諏訪向陽高等学校　
空調設備取付工事</t>
    <rPh sb="0" eb="5">
      <t>シモスワコウヨウ</t>
    </rPh>
    <rPh sb="5" eb="7">
      <t>コウトウ</t>
    </rPh>
    <rPh sb="7" eb="9">
      <t>ガッコウ</t>
    </rPh>
    <rPh sb="11" eb="15">
      <t>クウチョウセツビ</t>
    </rPh>
    <rPh sb="15" eb="17">
      <t>トリツケ</t>
    </rPh>
    <rPh sb="17" eb="19">
      <t>コウジ</t>
    </rPh>
    <phoneticPr fontId="2"/>
  </si>
  <si>
    <t>冷房能力7.1Kw　暖房能力8.5Kw</t>
    <rPh sb="0" eb="4">
      <t>レイボウノウリョク</t>
    </rPh>
    <rPh sb="10" eb="14">
      <t>ダンボウノウリョク</t>
    </rPh>
    <phoneticPr fontId="2"/>
  </si>
  <si>
    <t>台</t>
    <rPh sb="0" eb="1">
      <t>ダイ</t>
    </rPh>
    <phoneticPr fontId="2"/>
  </si>
  <si>
    <t>冷房能力8.0Kw　暖房能力9.5Kw</t>
    <rPh sb="0" eb="4">
      <t>レイボウノウリョク</t>
    </rPh>
    <rPh sb="10" eb="14">
      <t>ダンボウノウリョク</t>
    </rPh>
    <phoneticPr fontId="2"/>
  </si>
  <si>
    <t>冷房能力9.0Kw　暖房能力10.6Kw</t>
    <rPh sb="0" eb="4">
      <t>レイボウノウリョク</t>
    </rPh>
    <rPh sb="10" eb="14">
      <t>ダンボウノウリョク</t>
    </rPh>
    <phoneticPr fontId="2"/>
  </si>
  <si>
    <t>①空調機器設備</t>
    <rPh sb="1" eb="3">
      <t>クウチョウ</t>
    </rPh>
    <rPh sb="3" eb="7">
      <t>キキセツビ</t>
    </rPh>
    <phoneticPr fontId="2"/>
  </si>
  <si>
    <t>式</t>
    <rPh sb="0" eb="1">
      <t>シキ</t>
    </rPh>
    <phoneticPr fontId="2"/>
  </si>
  <si>
    <t>　搬入据付費</t>
    <rPh sb="1" eb="3">
      <t>ハンニュウ</t>
    </rPh>
    <rPh sb="3" eb="5">
      <t>スエツケ</t>
    </rPh>
    <rPh sb="5" eb="6">
      <t>ヒ</t>
    </rPh>
    <phoneticPr fontId="2"/>
  </si>
  <si>
    <t>　室外機架台取付</t>
    <rPh sb="1" eb="4">
      <t>シツガイキ</t>
    </rPh>
    <rPh sb="4" eb="6">
      <t>カダイ</t>
    </rPh>
    <rPh sb="6" eb="8">
      <t>トリツケ</t>
    </rPh>
    <phoneticPr fontId="2"/>
  </si>
  <si>
    <t>　試運転調整費</t>
    <rPh sb="1" eb="7">
      <t>シウンテンチョウセイヒ</t>
    </rPh>
    <phoneticPr fontId="2"/>
  </si>
  <si>
    <t>②空調配管設備工事</t>
    <rPh sb="1" eb="3">
      <t>クウチョウ</t>
    </rPh>
    <rPh sb="3" eb="5">
      <t>ハイカン</t>
    </rPh>
    <rPh sb="5" eb="7">
      <t>セツビ</t>
    </rPh>
    <rPh sb="7" eb="9">
      <t>コウジ</t>
    </rPh>
    <phoneticPr fontId="2"/>
  </si>
  <si>
    <t>　冷媒用被覆銅管</t>
    <rPh sb="1" eb="4">
      <t>レイバイヨウ</t>
    </rPh>
    <rPh sb="4" eb="6">
      <t>ヒフク</t>
    </rPh>
    <rPh sb="6" eb="8">
      <t>ドウカン</t>
    </rPh>
    <phoneticPr fontId="2"/>
  </si>
  <si>
    <t>6.4φ</t>
    <phoneticPr fontId="2"/>
  </si>
  <si>
    <t>ｍ</t>
    <phoneticPr fontId="2"/>
  </si>
  <si>
    <t>12.7φ</t>
    <phoneticPr fontId="2"/>
  </si>
  <si>
    <t>　同上接合材</t>
    <rPh sb="1" eb="3">
      <t>ドウジョウ</t>
    </rPh>
    <rPh sb="3" eb="6">
      <t>セツゴウザイ</t>
    </rPh>
    <phoneticPr fontId="2"/>
  </si>
  <si>
    <t>　硬質塩ビ製ドレン管</t>
    <rPh sb="1" eb="3">
      <t>コウシツ</t>
    </rPh>
    <rPh sb="3" eb="4">
      <t>エン</t>
    </rPh>
    <rPh sb="5" eb="6">
      <t>セイ</t>
    </rPh>
    <rPh sb="9" eb="10">
      <t>クダ</t>
    </rPh>
    <phoneticPr fontId="2"/>
  </si>
  <si>
    <t>25A</t>
    <phoneticPr fontId="2"/>
  </si>
  <si>
    <t>　配管工事費</t>
    <rPh sb="1" eb="3">
      <t>ハイカン</t>
    </rPh>
    <rPh sb="3" eb="6">
      <t>コウジヒ</t>
    </rPh>
    <phoneticPr fontId="2"/>
  </si>
  <si>
    <t>　連絡配線工事</t>
    <rPh sb="1" eb="3">
      <t>レンラク</t>
    </rPh>
    <rPh sb="3" eb="5">
      <t>ハイセン</t>
    </rPh>
    <rPh sb="5" eb="7">
      <t>コウジ</t>
    </rPh>
    <phoneticPr fontId="2"/>
  </si>
  <si>
    <t>VA2.0X3c</t>
    <phoneticPr fontId="2"/>
  </si>
  <si>
    <t>　配管化粧カバー</t>
    <rPh sb="1" eb="3">
      <t>ハイカン</t>
    </rPh>
    <rPh sb="3" eb="5">
      <t>ケショウ</t>
    </rPh>
    <phoneticPr fontId="2"/>
  </si>
  <si>
    <t>　アルミパネル変更工事</t>
    <rPh sb="7" eb="11">
      <t>ヘンコウコウジ</t>
    </rPh>
    <phoneticPr fontId="2"/>
  </si>
  <si>
    <t>箇所</t>
    <rPh sb="0" eb="2">
      <t>カショ</t>
    </rPh>
    <phoneticPr fontId="2"/>
  </si>
  <si>
    <t>回</t>
    <rPh sb="0" eb="1">
      <t>カイ</t>
    </rPh>
    <phoneticPr fontId="2"/>
  </si>
  <si>
    <t>　高所作業車使用料</t>
    <rPh sb="1" eb="6">
      <t>コウショサギョウシャ</t>
    </rPh>
    <rPh sb="6" eb="9">
      <t>シヨウリョウ</t>
    </rPh>
    <phoneticPr fontId="2"/>
  </si>
  <si>
    <t>　消耗品雑材費</t>
    <rPh sb="1" eb="4">
      <t>ショウモウヒン</t>
    </rPh>
    <rPh sb="4" eb="6">
      <t>ザツザイ</t>
    </rPh>
    <rPh sb="6" eb="7">
      <t>ヒ</t>
    </rPh>
    <phoneticPr fontId="2"/>
  </si>
  <si>
    <t>　運搬交通費</t>
    <rPh sb="1" eb="6">
      <t>ウンパンコウツウヒ</t>
    </rPh>
    <phoneticPr fontId="2"/>
  </si>
  <si>
    <t>③一次側電源工事</t>
    <rPh sb="1" eb="3">
      <t>イチジ</t>
    </rPh>
    <rPh sb="3" eb="4">
      <t>ガワ</t>
    </rPh>
    <rPh sb="4" eb="6">
      <t>デンゲン</t>
    </rPh>
    <rPh sb="6" eb="8">
      <t>コウジ</t>
    </rPh>
    <phoneticPr fontId="2"/>
  </si>
  <si>
    <t>　電線・ケーブル</t>
    <rPh sb="1" eb="3">
      <t>デンセン</t>
    </rPh>
    <phoneticPr fontId="2"/>
  </si>
  <si>
    <t>VV-F2.0mm-3C</t>
    <phoneticPr fontId="2"/>
  </si>
  <si>
    <t>IV2.0mm</t>
    <phoneticPr fontId="2"/>
  </si>
  <si>
    <t>　電線管</t>
    <rPh sb="1" eb="3">
      <t>デンセン</t>
    </rPh>
    <rPh sb="3" eb="4">
      <t>クダ</t>
    </rPh>
    <phoneticPr fontId="2"/>
  </si>
  <si>
    <t>E(25)</t>
    <phoneticPr fontId="2"/>
  </si>
  <si>
    <t>個</t>
    <rPh sb="0" eb="1">
      <t>コ</t>
    </rPh>
    <phoneticPr fontId="2"/>
  </si>
  <si>
    <t>IPタイプ　2P2E50AF/20AT</t>
    <phoneticPr fontId="2"/>
  </si>
  <si>
    <t>　漏電遮断器</t>
    <rPh sb="1" eb="6">
      <t>ロウデンシャダンキ</t>
    </rPh>
    <phoneticPr fontId="2"/>
  </si>
  <si>
    <t>　埋込コンセント</t>
    <rPh sb="1" eb="3">
      <t>ウメコミ</t>
    </rPh>
    <phoneticPr fontId="2"/>
  </si>
  <si>
    <t>接地2P250V20AP共</t>
    <rPh sb="0" eb="2">
      <t>セッチ</t>
    </rPh>
    <rPh sb="12" eb="13">
      <t>トモ</t>
    </rPh>
    <phoneticPr fontId="2"/>
  </si>
  <si>
    <t>組</t>
    <rPh sb="0" eb="1">
      <t>クミ</t>
    </rPh>
    <phoneticPr fontId="2"/>
  </si>
  <si>
    <t>　アウトレットボックス（樹脂製）</t>
    <rPh sb="12" eb="15">
      <t>ジュシセイ</t>
    </rPh>
    <phoneticPr fontId="2"/>
  </si>
  <si>
    <t>OB102*44ヌリシロカバー共</t>
    <rPh sb="15" eb="16">
      <t>トモ</t>
    </rPh>
    <phoneticPr fontId="2"/>
  </si>
  <si>
    <t>　メタルモール　A型</t>
    <rPh sb="9" eb="10">
      <t>ガタ</t>
    </rPh>
    <phoneticPr fontId="2"/>
  </si>
  <si>
    <t>　メタルモール</t>
    <phoneticPr fontId="2"/>
  </si>
  <si>
    <t>１ケ用スイッチボックス</t>
    <rPh sb="2" eb="3">
      <t>ヨウ</t>
    </rPh>
    <phoneticPr fontId="2"/>
  </si>
  <si>
    <t>コーナーボックス</t>
    <phoneticPr fontId="2"/>
  </si>
  <si>
    <t>　同上付属品</t>
    <rPh sb="1" eb="3">
      <t>ドウジョウ</t>
    </rPh>
    <rPh sb="3" eb="6">
      <t>フゾクヒン</t>
    </rPh>
    <phoneticPr fontId="2"/>
  </si>
  <si>
    <t>　分電盤改修</t>
    <rPh sb="1" eb="6">
      <t>ブンデンバンカイシュウ</t>
    </rPh>
    <phoneticPr fontId="2"/>
  </si>
  <si>
    <t>　コア抜き工事</t>
    <rPh sb="3" eb="4">
      <t>ヌ</t>
    </rPh>
    <rPh sb="5" eb="7">
      <t>コウジ</t>
    </rPh>
    <phoneticPr fontId="2"/>
  </si>
  <si>
    <t>50φ</t>
    <phoneticPr fontId="2"/>
  </si>
  <si>
    <t>　区画処理</t>
    <rPh sb="1" eb="3">
      <t>クカク</t>
    </rPh>
    <rPh sb="3" eb="5">
      <t>ショリ</t>
    </rPh>
    <phoneticPr fontId="2"/>
  </si>
  <si>
    <t>E(39)</t>
    <phoneticPr fontId="2"/>
  </si>
  <si>
    <t>　点検口取付工事</t>
    <rPh sb="1" eb="3">
      <t>テンケン</t>
    </rPh>
    <rPh sb="3" eb="4">
      <t>グチ</t>
    </rPh>
    <rPh sb="4" eb="6">
      <t>トリツケ</t>
    </rPh>
    <rPh sb="6" eb="8">
      <t>コウジ</t>
    </rPh>
    <phoneticPr fontId="2"/>
  </si>
  <si>
    <t>450角</t>
    <rPh sb="3" eb="4">
      <t>カク</t>
    </rPh>
    <phoneticPr fontId="2"/>
  </si>
  <si>
    <t>　電工費</t>
    <rPh sb="1" eb="3">
      <t>デンコウ</t>
    </rPh>
    <rPh sb="3" eb="4">
      <t>ヒ</t>
    </rPh>
    <phoneticPr fontId="2"/>
  </si>
  <si>
    <t>　真空乾燥圧力試験</t>
    <rPh sb="1" eb="3">
      <t>シンクウ</t>
    </rPh>
    <rPh sb="3" eb="5">
      <t>カンソウ</t>
    </rPh>
    <rPh sb="5" eb="9">
      <t>アツリョクシケン</t>
    </rPh>
    <phoneticPr fontId="2"/>
  </si>
  <si>
    <t>　壁掛けエアコン</t>
    <rPh sb="1" eb="3">
      <t>カベカ</t>
    </rPh>
    <phoneticPr fontId="2"/>
  </si>
  <si>
    <t>冷房能力7.1Kw　暖房能力8.0Kw</t>
    <rPh sb="0" eb="4">
      <t>レイボウノウリョク</t>
    </rPh>
    <rPh sb="10" eb="14">
      <t>ダンボウノウリョク</t>
    </rPh>
    <phoneticPr fontId="2"/>
  </si>
  <si>
    <t>冷房能力10.0Kw　暖房能力11.2Kw</t>
    <rPh sb="0" eb="4">
      <t>レイボウノウリョク</t>
    </rPh>
    <rPh sb="11" eb="15">
      <t>ダンボウノウリョク</t>
    </rPh>
    <phoneticPr fontId="2"/>
  </si>
  <si>
    <t>9.52φ</t>
    <phoneticPr fontId="2"/>
  </si>
  <si>
    <t>15.8φ</t>
    <phoneticPr fontId="2"/>
  </si>
  <si>
    <t>CVT14mm2</t>
    <phoneticPr fontId="2"/>
  </si>
  <si>
    <t>E25 E31</t>
    <phoneticPr fontId="2"/>
  </si>
  <si>
    <t>　配管支持材</t>
    <rPh sb="1" eb="3">
      <t>ハイカン</t>
    </rPh>
    <rPh sb="3" eb="6">
      <t>シジザイ</t>
    </rPh>
    <phoneticPr fontId="2"/>
  </si>
  <si>
    <t>　ユニバーサル</t>
    <phoneticPr fontId="2"/>
  </si>
  <si>
    <t>E(31)</t>
    <phoneticPr fontId="2"/>
  </si>
  <si>
    <t>　ノーマルベンド</t>
    <phoneticPr fontId="2"/>
  </si>
  <si>
    <t>　ボックスコネクタ</t>
    <phoneticPr fontId="2"/>
  </si>
  <si>
    <t>　プルボックス（鋼製）</t>
    <rPh sb="8" eb="9">
      <t>ハガネ</t>
    </rPh>
    <rPh sb="9" eb="10">
      <t>セイ</t>
    </rPh>
    <phoneticPr fontId="2"/>
  </si>
  <si>
    <t>面</t>
    <rPh sb="0" eb="1">
      <t>メン</t>
    </rPh>
    <phoneticPr fontId="2"/>
  </si>
  <si>
    <t>　エアコン電源盤</t>
    <rPh sb="5" eb="8">
      <t>デンゲンバン</t>
    </rPh>
    <phoneticPr fontId="2"/>
  </si>
  <si>
    <t>ELCB75A 分岐MCB2P2E20AX5</t>
    <rPh sb="8" eb="10">
      <t>ブンキ</t>
    </rPh>
    <phoneticPr fontId="2"/>
  </si>
  <si>
    <t>　　準備室（地学・美術)</t>
    <rPh sb="2" eb="5">
      <t>ジュンビシツ</t>
    </rPh>
    <rPh sb="6" eb="8">
      <t>チガク</t>
    </rPh>
    <phoneticPr fontId="2"/>
  </si>
  <si>
    <t>　　準備室（化学・生物・書道・被服・PC)</t>
    <rPh sb="2" eb="5">
      <t>ジュンビシツ</t>
    </rPh>
    <rPh sb="6" eb="8">
      <t>カガク</t>
    </rPh>
    <rPh sb="9" eb="11">
      <t>セイブツ</t>
    </rPh>
    <rPh sb="12" eb="14">
      <t>ショドウ</t>
    </rPh>
    <rPh sb="15" eb="17">
      <t>ヒフク</t>
    </rPh>
    <phoneticPr fontId="2"/>
  </si>
  <si>
    <t>　　準備室（音楽）</t>
    <rPh sb="2" eb="5">
      <t>ジュンビシツ</t>
    </rPh>
    <rPh sb="6" eb="8">
      <t>オンガク</t>
    </rPh>
    <phoneticPr fontId="2"/>
  </si>
  <si>
    <t>　　教室（美術）</t>
    <rPh sb="2" eb="4">
      <t>キョウシツ</t>
    </rPh>
    <rPh sb="5" eb="7">
      <t>ビジュツ</t>
    </rPh>
    <phoneticPr fontId="2"/>
  </si>
  <si>
    <t>　　教室（調理・被服）</t>
    <rPh sb="2" eb="4">
      <t>キョウシツ</t>
    </rPh>
    <rPh sb="5" eb="7">
      <t>チョウリ</t>
    </rPh>
    <rPh sb="8" eb="10">
      <t>ヒフク</t>
    </rPh>
    <phoneticPr fontId="2"/>
  </si>
  <si>
    <t>三相200V　2,250W（PKZ-ERMP80KL6同等品）</t>
    <rPh sb="0" eb="1">
      <t>サン</t>
    </rPh>
    <rPh sb="1" eb="2">
      <t>ソウ</t>
    </rPh>
    <rPh sb="27" eb="30">
      <t>ドウトウヒン</t>
    </rPh>
    <phoneticPr fontId="2"/>
  </si>
  <si>
    <t>単相200V　2,380W（MSZ-JXV7126S同等品）</t>
    <rPh sb="0" eb="1">
      <t>タン</t>
    </rPh>
    <rPh sb="1" eb="2">
      <t>ソウ</t>
    </rPh>
    <rPh sb="26" eb="29">
      <t>ドウトウヒン</t>
    </rPh>
    <phoneticPr fontId="2"/>
  </si>
  <si>
    <t>単相200V　2,890W（MSZ-ZXV8026S同等品）</t>
    <rPh sb="0" eb="1">
      <t>タン</t>
    </rPh>
    <rPh sb="1" eb="2">
      <t>ソウ</t>
    </rPh>
    <rPh sb="26" eb="29">
      <t>ドウトウヒン</t>
    </rPh>
    <phoneticPr fontId="2"/>
  </si>
  <si>
    <t>三相200V　3,150W（PKZ-ERMP112KL6同等品）</t>
    <rPh sb="0" eb="1">
      <t>サン</t>
    </rPh>
    <rPh sb="1" eb="2">
      <t>ソウ</t>
    </rPh>
    <rPh sb="28" eb="31">
      <t>ドウトウヒン</t>
    </rPh>
    <phoneticPr fontId="2"/>
  </si>
  <si>
    <t>単相200V　3,200W（MSZ-ZXV9026S同等品）</t>
    <rPh sb="0" eb="1">
      <t>タン</t>
    </rPh>
    <rPh sb="1" eb="2">
      <t>ソウ</t>
    </rPh>
    <rPh sb="26" eb="29">
      <t>ドウトウヒン</t>
    </rPh>
    <phoneticPr fontId="2"/>
  </si>
  <si>
    <t>C-NG-L同等品</t>
    <rPh sb="6" eb="9">
      <t>ドウトウヒン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</si>
</sst>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 * #,##0_ ;_ * \-#,##0_ ;_ * &quot;-&quot;_ ;_ @_ "/>
    <numFmt numFmtId="176" formatCode="#,##0_ "/>
    <numFmt numFmtId="177" formatCode="&quot;¥&quot;#,##0;[Red]&quot;¥&quot;&quot;¥&quot;\-#,##0"/>
    <numFmt numFmtId="178" formatCode="&quot;¥&quot;#,##0.00;&quot;¥&quot;&quot;¥&quot;\-#,##0.00"/>
    <numFmt numFmtId="179" formatCode="&quot;¥&quot;#,##0.00;[Red]&quot;¥&quot;&quot;¥&quot;\-#,##0.00"/>
    <numFmt numFmtId="180" formatCode="_ &quot;¥&quot;* #,##0_ ;_ &quot;¥&quot;* &quot;¥&quot;\-#,##0_ ;_ &quot;¥&quot;* &quot;-&quot;_ ;_ @_ "/>
    <numFmt numFmtId="181" formatCode="&quot;¥&quot;#,##0.00;&quot;¥&quot;&quot;¥&quot;&quot;¥&quot;&quot;¥&quot;\-#,##0.00"/>
    <numFmt numFmtId="182" formatCode="&quot;$&quot;#,##0.00"/>
    <numFmt numFmtId="183" formatCode="_(* #,##0_);_(* \(#,##0\);_(* &quot;-&quot;??_);_(@_)"/>
    <numFmt numFmtId="184" formatCode="d\-mmm\-yy\ h:mm\ AM/PM"/>
    <numFmt numFmtId="185" formatCode="0%;\(0%\)"/>
    <numFmt numFmtId="186" formatCode="&quot;$&quot;#,##0;[Red]\-&quot;$&quot;#,##0"/>
    <numFmt numFmtId="187" formatCode="&quot;$&quot;#,##0.00;\-&quot;$&quot;#,##0.00"/>
    <numFmt numFmtId="188" formatCode="#,##0.0_);[Red]\(#,##0.0\)"/>
    <numFmt numFmtId="189" formatCode="#,##0.0_ "/>
    <numFmt numFmtId="190" formatCode="_(&quot;$&quot;* #,##0_);_(&quot;$&quot;* \(#,##0\);_(&quot;$&quot;* &quot;-&quot;_);_(@_)"/>
    <numFmt numFmtId="191" formatCode="_(&quot;$&quot;* #,##0.00_);_(&quot;$&quot;* \(#,##0.00\);_(&quot;$&quot;* &quot;-&quot;??_);_(@_)"/>
  </numFmts>
  <fonts count="4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Helv"/>
      <family val="2"/>
    </font>
    <font>
      <u/>
      <sz val="10"/>
      <color indexed="14"/>
      <name val="MS Sans Serif"/>
      <family val="2"/>
    </font>
    <font>
      <sz val="8"/>
      <name val="Arial"/>
      <family val="2"/>
    </font>
    <font>
      <u/>
      <sz val="8"/>
      <color indexed="12"/>
      <name val="Times New Roman"/>
      <family val="1"/>
    </font>
    <font>
      <sz val="11"/>
      <name val="明朝"/>
      <family val="3"/>
      <charset val="128"/>
    </font>
    <font>
      <sz val="14"/>
      <name val="ＭＳ 明朝"/>
      <family val="1"/>
      <charset val="128"/>
    </font>
    <font>
      <sz val="10"/>
      <name val="Helv"/>
      <family val="2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2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21">
    <xf numFmtId="0" fontId="0" fillId="0" borderId="0"/>
    <xf numFmtId="190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9" fontId="7" fillId="2" borderId="0"/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0" borderId="0" applyFill="0" applyBorder="0" applyAlignment="0"/>
    <xf numFmtId="183" fontId="5" fillId="0" borderId="0" applyFill="0" applyBorder="0" applyAlignment="0"/>
    <xf numFmtId="185" fontId="5" fillId="0" borderId="0" applyFill="0" applyBorder="0" applyAlignment="0"/>
    <xf numFmtId="186" fontId="5" fillId="0" borderId="0" applyFill="0" applyBorder="0" applyAlignment="0"/>
    <xf numFmtId="187" fontId="5" fillId="0" borderId="0" applyFill="0" applyBorder="0" applyAlignment="0"/>
    <xf numFmtId="179" fontId="5" fillId="0" borderId="0" applyFill="0" applyBorder="0" applyAlignment="0"/>
    <xf numFmtId="184" fontId="5" fillId="0" borderId="0" applyFill="0" applyBorder="0" applyAlignment="0"/>
    <xf numFmtId="183" fontId="5" fillId="0" borderId="0" applyFill="0" applyBorder="0" applyAlignment="0"/>
    <xf numFmtId="0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7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4" fontId="6" fillId="0" borderId="0" applyFill="0" applyBorder="0" applyAlignment="0"/>
    <xf numFmtId="179" fontId="5" fillId="0" borderId="0" applyFill="0" applyBorder="0" applyAlignment="0"/>
    <xf numFmtId="183" fontId="5" fillId="0" borderId="0" applyFill="0" applyBorder="0" applyAlignment="0"/>
    <xf numFmtId="179" fontId="5" fillId="0" borderId="0" applyFill="0" applyBorder="0" applyAlignment="0"/>
    <xf numFmtId="184" fontId="5" fillId="0" borderId="0" applyFill="0" applyBorder="0" applyAlignment="0"/>
    <xf numFmtId="183" fontId="5" fillId="0" borderId="0" applyFill="0" applyBorder="0" applyAlignment="0"/>
    <xf numFmtId="0" fontId="19" fillId="0" borderId="0">
      <alignment horizontal="left"/>
    </xf>
    <xf numFmtId="0" fontId="10" fillId="0" borderId="0" applyNumberFormat="0" applyFill="0" applyBorder="0" applyAlignment="0" applyProtection="0"/>
    <xf numFmtId="38" fontId="11" fillId="17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12" fillId="0" borderId="0" applyNumberFormat="0" applyFill="0" applyBorder="0" applyAlignment="0" applyProtection="0">
      <alignment vertical="top"/>
      <protection locked="0"/>
    </xf>
    <xf numFmtId="10" fontId="11" fillId="18" borderId="3" applyNumberFormat="0" applyBorder="0" applyAlignment="0" applyProtection="0"/>
    <xf numFmtId="179" fontId="5" fillId="0" borderId="0" applyFill="0" applyBorder="0" applyAlignment="0"/>
    <xf numFmtId="183" fontId="5" fillId="0" borderId="0" applyFill="0" applyBorder="0" applyAlignment="0"/>
    <xf numFmtId="179" fontId="5" fillId="0" borderId="0" applyFill="0" applyBorder="0" applyAlignment="0"/>
    <xf numFmtId="184" fontId="5" fillId="0" borderId="0" applyFill="0" applyBorder="0" applyAlignment="0"/>
    <xf numFmtId="183" fontId="5" fillId="0" borderId="0" applyFill="0" applyBorder="0" applyAlignment="0"/>
    <xf numFmtId="181" fontId="13" fillId="0" borderId="0"/>
    <xf numFmtId="0" fontId="7" fillId="0" borderId="0"/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2" fontId="3" fillId="0" borderId="0" applyFont="0" applyFill="0" applyBorder="0" applyAlignment="0" applyProtection="0"/>
    <xf numFmtId="10" fontId="7" fillId="0" borderId="0" applyFont="0" applyFill="0" applyBorder="0" applyAlignment="0" applyProtection="0"/>
    <xf numFmtId="182" fontId="13" fillId="0" borderId="0" applyFont="0" applyFill="0" applyBorder="0" applyAlignment="0" applyProtection="0"/>
    <xf numFmtId="179" fontId="5" fillId="0" borderId="0" applyFill="0" applyBorder="0" applyAlignment="0"/>
    <xf numFmtId="183" fontId="5" fillId="0" borderId="0" applyFill="0" applyBorder="0" applyAlignment="0"/>
    <xf numFmtId="179" fontId="5" fillId="0" borderId="0" applyFill="0" applyBorder="0" applyAlignment="0"/>
    <xf numFmtId="184" fontId="5" fillId="0" borderId="0" applyFill="0" applyBorder="0" applyAlignment="0"/>
    <xf numFmtId="183" fontId="5" fillId="0" borderId="0" applyFill="0" applyBorder="0" applyAlignment="0"/>
    <xf numFmtId="4" fontId="19" fillId="0" borderId="0">
      <alignment horizontal="right"/>
    </xf>
    <xf numFmtId="4" fontId="20" fillId="0" borderId="0">
      <alignment horizontal="right"/>
    </xf>
    <xf numFmtId="0" fontId="21" fillId="0" borderId="0">
      <alignment horizontal="left"/>
    </xf>
    <xf numFmtId="0" fontId="9" fillId="0" borderId="0"/>
    <xf numFmtId="49" fontId="6" fillId="0" borderId="0" applyFill="0" applyBorder="0" applyAlignment="0"/>
    <xf numFmtId="182" fontId="13" fillId="0" borderId="0" applyFill="0" applyBorder="0" applyAlignment="0"/>
    <xf numFmtId="183" fontId="13" fillId="0" borderId="0" applyFill="0" applyBorder="0" applyAlignment="0"/>
    <xf numFmtId="0" fontId="22" fillId="0" borderId="0">
      <alignment horizontal="center"/>
    </xf>
    <xf numFmtId="178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183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9" fontId="14" fillId="0" borderId="0"/>
    <xf numFmtId="0" fontId="15" fillId="0" borderId="0"/>
    <xf numFmtId="0" fontId="5" fillId="25" borderId="5" applyNumberFormat="0" applyFont="0" applyAlignment="0" applyProtection="0">
      <alignment vertical="center"/>
    </xf>
    <xf numFmtId="41" fontId="7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4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8" fillId="8" borderId="7" applyNumberFormat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14" fillId="0" borderId="0"/>
    <xf numFmtId="0" fontId="39" fillId="5" borderId="0" applyNumberFormat="0" applyBorder="0" applyAlignment="0" applyProtection="0">
      <alignment vertical="center"/>
    </xf>
    <xf numFmtId="0" fontId="43" fillId="0" borderId="0"/>
    <xf numFmtId="38" fontId="1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1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19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38" fontId="5" fillId="0" borderId="0" xfId="100" applyFont="1" applyAlignment="1">
      <alignment vertical="center"/>
    </xf>
    <xf numFmtId="0" fontId="5" fillId="0" borderId="0" xfId="113" applyAlignment="1">
      <alignment vertical="center"/>
    </xf>
    <xf numFmtId="0" fontId="5" fillId="0" borderId="0" xfId="113" applyAlignment="1">
      <alignment horizontal="center" vertical="center"/>
    </xf>
    <xf numFmtId="38" fontId="5" fillId="0" borderId="0" xfId="101" applyFont="1" applyAlignment="1">
      <alignment vertical="center"/>
    </xf>
    <xf numFmtId="0" fontId="5" fillId="0" borderId="0" xfId="114">
      <alignment vertical="center"/>
    </xf>
    <xf numFmtId="0" fontId="5" fillId="0" borderId="3" xfId="114" applyBorder="1" applyAlignment="1">
      <alignment horizontal="center" vertical="center"/>
    </xf>
    <xf numFmtId="0" fontId="5" fillId="0" borderId="3" xfId="114" applyBorder="1">
      <alignment vertical="center"/>
    </xf>
    <xf numFmtId="176" fontId="5" fillId="0" borderId="3" xfId="114" applyNumberFormat="1" applyBorder="1">
      <alignment vertical="center"/>
    </xf>
    <xf numFmtId="176" fontId="5" fillId="0" borderId="3" xfId="114" quotePrefix="1" applyNumberFormat="1" applyBorder="1">
      <alignment vertical="center"/>
    </xf>
    <xf numFmtId="176" fontId="5" fillId="0" borderId="0" xfId="114" applyNumberFormat="1">
      <alignment vertical="center"/>
    </xf>
    <xf numFmtId="0" fontId="5" fillId="0" borderId="0" xfId="114" applyAlignment="1">
      <alignment horizontal="left" vertical="center"/>
    </xf>
    <xf numFmtId="176" fontId="5" fillId="0" borderId="26" xfId="114" applyNumberFormat="1" applyBorder="1">
      <alignment vertical="center"/>
    </xf>
    <xf numFmtId="0" fontId="5" fillId="0" borderId="0" xfId="114" applyAlignment="1">
      <alignment horizontal="center" vertical="center"/>
    </xf>
    <xf numFmtId="0" fontId="40" fillId="0" borderId="0" xfId="114" applyFont="1">
      <alignment vertical="center"/>
    </xf>
    <xf numFmtId="0" fontId="5" fillId="0" borderId="3" xfId="114" applyBorder="1" applyAlignment="1">
      <alignment horizontal="left" vertical="center"/>
    </xf>
    <xf numFmtId="176" fontId="5" fillId="0" borderId="27" xfId="114" applyNumberFormat="1" applyBorder="1">
      <alignment vertical="center"/>
    </xf>
    <xf numFmtId="0" fontId="41" fillId="0" borderId="3" xfId="114" applyFont="1" applyBorder="1">
      <alignment vertical="center"/>
    </xf>
    <xf numFmtId="176" fontId="5" fillId="27" borderId="3" xfId="114" applyNumberFormat="1" applyFill="1" applyBorder="1">
      <alignment vertical="center"/>
    </xf>
    <xf numFmtId="0" fontId="0" fillId="0" borderId="1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7" fillId="0" borderId="42" xfId="0" quotePrefix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0" xfId="113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 shrinkToFit="1"/>
    </xf>
    <xf numFmtId="38" fontId="17" fillId="0" borderId="13" xfId="100" applyFont="1" applyBorder="1" applyAlignment="1">
      <alignment vertical="center"/>
    </xf>
    <xf numFmtId="0" fontId="17" fillId="0" borderId="13" xfId="0" applyFont="1" applyBorder="1" applyAlignment="1">
      <alignment horizontal="left" vertical="center" wrapText="1"/>
    </xf>
    <xf numFmtId="188" fontId="17" fillId="0" borderId="13" xfId="0" applyNumberFormat="1" applyFont="1" applyBorder="1" applyAlignment="1">
      <alignment vertical="center"/>
    </xf>
    <xf numFmtId="0" fontId="17" fillId="0" borderId="23" xfId="0" applyFont="1" applyBorder="1" applyAlignment="1">
      <alignment horizontal="center" vertical="center"/>
    </xf>
    <xf numFmtId="188" fontId="17" fillId="0" borderId="39" xfId="0" applyNumberFormat="1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17" fillId="0" borderId="39" xfId="0" applyFont="1" applyBorder="1" applyAlignment="1">
      <alignment vertical="center"/>
    </xf>
    <xf numFmtId="38" fontId="17" fillId="0" borderId="39" xfId="100" applyFont="1" applyBorder="1" applyAlignment="1">
      <alignment vertical="center"/>
    </xf>
    <xf numFmtId="40" fontId="17" fillId="0" borderId="40" xfId="0" applyNumberFormat="1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9" fontId="17" fillId="0" borderId="14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horizontal="centerContinuous" vertical="center"/>
    </xf>
    <xf numFmtId="0" fontId="17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38" fontId="1" fillId="0" borderId="19" xfId="100" applyFont="1" applyBorder="1" applyAlignment="1">
      <alignment horizontal="center" vertical="center"/>
    </xf>
    <xf numFmtId="38" fontId="1" fillId="0" borderId="20" xfId="10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Continuous" vertical="center"/>
    </xf>
    <xf numFmtId="0" fontId="1" fillId="0" borderId="15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38" fontId="1" fillId="0" borderId="13" xfId="100" applyFont="1" applyBorder="1" applyAlignment="1">
      <alignment horizontal="center" vertical="center"/>
    </xf>
    <xf numFmtId="38" fontId="1" fillId="0" borderId="14" xfId="100" applyFont="1" applyBorder="1" applyAlignment="1">
      <alignment horizontal="center" vertical="center"/>
    </xf>
    <xf numFmtId="49" fontId="1" fillId="0" borderId="13" xfId="0" applyNumberFormat="1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38" fontId="1" fillId="0" borderId="13" xfId="10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188" fontId="1" fillId="0" borderId="13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89" fontId="1" fillId="0" borderId="13" xfId="0" applyNumberFormat="1" applyFont="1" applyBorder="1" applyAlignment="1">
      <alignment horizontal="right" vertical="center"/>
    </xf>
    <xf numFmtId="38" fontId="1" fillId="0" borderId="13" xfId="100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Continuous" vertical="center"/>
    </xf>
    <xf numFmtId="0" fontId="1" fillId="0" borderId="14" xfId="0" applyFont="1" applyBorder="1" applyAlignment="1">
      <alignment horizontal="centerContinuous" vertical="center"/>
    </xf>
    <xf numFmtId="0" fontId="1" fillId="0" borderId="16" xfId="0" applyFont="1" applyBorder="1" applyAlignment="1">
      <alignment horizontal="centerContinuous" vertical="center"/>
    </xf>
    <xf numFmtId="0" fontId="1" fillId="0" borderId="18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38" fontId="1" fillId="0" borderId="16" xfId="100" applyFont="1" applyBorder="1" applyAlignment="1">
      <alignment vertical="center"/>
    </xf>
    <xf numFmtId="38" fontId="1" fillId="0" borderId="18" xfId="10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7" fillId="0" borderId="43" xfId="0" applyFont="1" applyBorder="1" applyAlignment="1">
      <alignment horizontal="left" vertical="center"/>
    </xf>
    <xf numFmtId="0" fontId="17" fillId="0" borderId="45" xfId="0" applyFont="1" applyBorder="1" applyAlignment="1">
      <alignment horizontal="center" vertical="center"/>
    </xf>
    <xf numFmtId="0" fontId="17" fillId="0" borderId="19" xfId="0" quotePrefix="1" applyFont="1" applyBorder="1" applyAlignment="1">
      <alignment vertical="center"/>
    </xf>
    <xf numFmtId="188" fontId="17" fillId="0" borderId="19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38" fontId="17" fillId="0" borderId="19" xfId="100" applyFont="1" applyBorder="1" applyAlignment="1">
      <alignment horizontal="center" vertical="center"/>
    </xf>
    <xf numFmtId="38" fontId="17" fillId="0" borderId="20" xfId="100" applyFont="1" applyBorder="1" applyAlignment="1">
      <alignment horizontal="center" vertical="center"/>
    </xf>
    <xf numFmtId="0" fontId="17" fillId="0" borderId="44" xfId="0" applyFont="1" applyBorder="1" applyAlignment="1">
      <alignment vertical="center"/>
    </xf>
    <xf numFmtId="188" fontId="17" fillId="0" borderId="42" xfId="0" applyNumberFormat="1" applyFont="1" applyBorder="1" applyAlignment="1">
      <alignment vertical="center"/>
    </xf>
    <xf numFmtId="0" fontId="17" fillId="0" borderId="44" xfId="0" applyFont="1" applyBorder="1" applyAlignment="1">
      <alignment horizontal="left" vertical="center" wrapText="1"/>
    </xf>
    <xf numFmtId="188" fontId="17" fillId="0" borderId="42" xfId="0" applyNumberFormat="1" applyFont="1" applyBorder="1" applyAlignment="1">
      <alignment horizontal="right" vertic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4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4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0" xfId="0" applyFont="1" applyBorder="1" applyAlignment="1">
      <alignment vertical="center"/>
    </xf>
    <xf numFmtId="0" fontId="17" fillId="0" borderId="51" xfId="0" applyFont="1" applyBorder="1" applyAlignment="1">
      <alignment vertical="center"/>
    </xf>
    <xf numFmtId="0" fontId="17" fillId="0" borderId="52" xfId="0" applyFont="1" applyBorder="1" applyAlignment="1">
      <alignment vertical="center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38" fontId="17" fillId="0" borderId="50" xfId="0" applyNumberFormat="1" applyFont="1" applyBorder="1" applyAlignment="1">
      <alignment horizontal="right" vertical="center"/>
    </xf>
    <xf numFmtId="38" fontId="17" fillId="0" borderId="51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3" xfId="0" applyFont="1" applyBorder="1" applyAlignment="1">
      <alignment horizontal="left" vertical="center" wrapText="1"/>
    </xf>
    <xf numFmtId="0" fontId="17" fillId="0" borderId="43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 shrinkToFit="1"/>
    </xf>
    <xf numFmtId="188" fontId="17" fillId="0" borderId="16" xfId="0" applyNumberFormat="1" applyFont="1" applyBorder="1" applyAlignment="1">
      <alignment vertical="center"/>
    </xf>
    <xf numFmtId="0" fontId="17" fillId="0" borderId="24" xfId="0" applyFont="1" applyBorder="1" applyAlignment="1">
      <alignment horizontal="center" vertical="center"/>
    </xf>
    <xf numFmtId="38" fontId="17" fillId="0" borderId="16" xfId="100" applyFont="1" applyBorder="1" applyAlignment="1">
      <alignment vertical="center"/>
    </xf>
    <xf numFmtId="0" fontId="17" fillId="0" borderId="16" xfId="0" applyFont="1" applyBorder="1" applyAlignment="1">
      <alignment horizontal="left" vertical="center" wrapText="1"/>
    </xf>
    <xf numFmtId="9" fontId="17" fillId="0" borderId="18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7" fillId="0" borderId="44" xfId="0" applyFont="1" applyBorder="1" applyAlignment="1">
      <alignment vertical="center" wrapText="1" shrinkToFit="1"/>
    </xf>
    <xf numFmtId="38" fontId="17" fillId="0" borderId="42" xfId="100" applyFont="1" applyBorder="1" applyAlignment="1">
      <alignment vertical="center"/>
    </xf>
    <xf numFmtId="0" fontId="17" fillId="0" borderId="42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6" fillId="0" borderId="28" xfId="113" applyFont="1" applyBorder="1" applyAlignment="1">
      <alignment horizontal="center" vertical="center"/>
    </xf>
    <xf numFmtId="0" fontId="16" fillId="0" borderId="0" xfId="113" applyFont="1" applyAlignment="1">
      <alignment horizontal="center" vertical="center"/>
    </xf>
    <xf numFmtId="0" fontId="16" fillId="0" borderId="29" xfId="113" applyFont="1" applyBorder="1" applyAlignment="1">
      <alignment horizontal="center" vertical="center"/>
    </xf>
    <xf numFmtId="0" fontId="16" fillId="0" borderId="33" xfId="113" applyFont="1" applyBorder="1" applyAlignment="1">
      <alignment horizontal="center" vertical="center"/>
    </xf>
    <xf numFmtId="0" fontId="16" fillId="0" borderId="34" xfId="113" applyFont="1" applyBorder="1" applyAlignment="1">
      <alignment horizontal="center" vertical="center"/>
    </xf>
    <xf numFmtId="0" fontId="16" fillId="0" borderId="35" xfId="113" applyFont="1" applyBorder="1" applyAlignment="1">
      <alignment horizontal="center" vertical="center"/>
    </xf>
    <xf numFmtId="0" fontId="23" fillId="0" borderId="28" xfId="113" applyFont="1" applyBorder="1" applyAlignment="1">
      <alignment horizontal="center" vertical="center"/>
    </xf>
    <xf numFmtId="0" fontId="23" fillId="0" borderId="0" xfId="113" applyFont="1" applyAlignment="1">
      <alignment horizontal="center" vertical="center"/>
    </xf>
    <xf numFmtId="0" fontId="23" fillId="0" borderId="29" xfId="113" applyFont="1" applyBorder="1" applyAlignment="1">
      <alignment horizontal="center" vertical="center"/>
    </xf>
    <xf numFmtId="0" fontId="16" fillId="0" borderId="31" xfId="113" applyFont="1" applyBorder="1" applyAlignment="1">
      <alignment horizontal="center" vertical="center"/>
    </xf>
    <xf numFmtId="0" fontId="23" fillId="0" borderId="28" xfId="113" applyFont="1" applyBorder="1" applyAlignment="1">
      <alignment horizontal="left" vertical="center"/>
    </xf>
    <xf numFmtId="0" fontId="23" fillId="0" borderId="0" xfId="113" applyFont="1" applyAlignment="1">
      <alignment horizontal="left" vertical="center"/>
    </xf>
    <xf numFmtId="0" fontId="23" fillId="0" borderId="29" xfId="113" applyFont="1" applyBorder="1" applyAlignment="1">
      <alignment horizontal="left" vertical="center"/>
    </xf>
    <xf numFmtId="0" fontId="23" fillId="0" borderId="28" xfId="113" applyFont="1" applyBorder="1" applyAlignment="1">
      <alignment horizontal="center" vertical="center" wrapText="1" shrinkToFit="1"/>
    </xf>
    <xf numFmtId="0" fontId="23" fillId="0" borderId="0" xfId="113" applyFont="1" applyAlignment="1">
      <alignment horizontal="center" vertical="center" shrinkToFit="1"/>
    </xf>
    <xf numFmtId="0" fontId="23" fillId="0" borderId="29" xfId="113" applyFont="1" applyBorder="1" applyAlignment="1">
      <alignment horizontal="center" vertical="center" shrinkToFit="1"/>
    </xf>
    <xf numFmtId="0" fontId="23" fillId="0" borderId="28" xfId="113" applyFont="1" applyBorder="1" applyAlignment="1">
      <alignment horizontal="center" vertical="center" shrinkToFit="1"/>
    </xf>
    <xf numFmtId="0" fontId="16" fillId="0" borderId="30" xfId="113" applyFont="1" applyBorder="1" applyAlignment="1">
      <alignment horizontal="center" vertical="center"/>
    </xf>
    <xf numFmtId="0" fontId="16" fillId="0" borderId="36" xfId="113" applyFont="1" applyBorder="1" applyAlignment="1">
      <alignment horizontal="center" vertical="center"/>
    </xf>
    <xf numFmtId="0" fontId="16" fillId="0" borderId="37" xfId="113" applyFont="1" applyBorder="1" applyAlignment="1">
      <alignment horizontal="center" vertical="center"/>
    </xf>
    <xf numFmtId="0" fontId="16" fillId="0" borderId="38" xfId="113" applyFont="1" applyBorder="1" applyAlignment="1">
      <alignment horizontal="center" vertical="center"/>
    </xf>
    <xf numFmtId="0" fontId="16" fillId="0" borderId="32" xfId="113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39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38" fontId="17" fillId="0" borderId="39" xfId="100" applyFont="1" applyBorder="1" applyAlignment="1">
      <alignment horizontal="center" vertical="center"/>
    </xf>
    <xf numFmtId="38" fontId="17" fillId="0" borderId="40" xfId="10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38" fontId="17" fillId="0" borderId="13" xfId="0" applyNumberFormat="1" applyFont="1" applyBorder="1" applyAlignment="1">
      <alignment horizontal="right" vertical="center"/>
    </xf>
    <xf numFmtId="0" fontId="17" fillId="0" borderId="15" xfId="0" applyFont="1" applyBorder="1" applyAlignment="1">
      <alignment horizontal="right" vertical="center"/>
    </xf>
    <xf numFmtId="0" fontId="17" fillId="0" borderId="15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38" fontId="17" fillId="0" borderId="15" xfId="0" applyNumberFormat="1" applyFont="1" applyBorder="1" applyAlignment="1">
      <alignment horizontal="right" vertical="center"/>
    </xf>
    <xf numFmtId="0" fontId="16" fillId="0" borderId="4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38" fontId="17" fillId="0" borderId="50" xfId="0" applyNumberFormat="1" applyFont="1" applyBorder="1" applyAlignment="1">
      <alignment horizontal="right" vertical="center"/>
    </xf>
    <xf numFmtId="38" fontId="17" fillId="0" borderId="51" xfId="0" applyNumberFormat="1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  <xf numFmtId="0" fontId="17" fillId="0" borderId="42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0" fillId="0" borderId="39" xfId="0" quotePrefix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17" fillId="0" borderId="47" xfId="0" applyFont="1" applyBorder="1" applyAlignment="1">
      <alignment horizontal="left" vertical="center"/>
    </xf>
    <xf numFmtId="0" fontId="17" fillId="0" borderId="48" xfId="0" applyFont="1" applyBorder="1" applyAlignment="1">
      <alignment horizontal="left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38" fontId="17" fillId="0" borderId="47" xfId="100" applyFont="1" applyBorder="1" applyAlignment="1">
      <alignment horizontal="center" vertical="center"/>
    </xf>
    <xf numFmtId="38" fontId="17" fillId="0" borderId="48" xfId="10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38" fontId="17" fillId="0" borderId="16" xfId="0" applyNumberFormat="1" applyFont="1" applyBorder="1" applyAlignment="1">
      <alignment horizontal="right" vertical="center"/>
    </xf>
    <xf numFmtId="38" fontId="17" fillId="0" borderId="17" xfId="0" applyNumberFormat="1" applyFont="1" applyBorder="1" applyAlignment="1">
      <alignment horizontal="right" vertical="center"/>
    </xf>
    <xf numFmtId="0" fontId="17" fillId="0" borderId="0" xfId="114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49" xfId="0" applyFill="1" applyBorder="1" applyAlignment="1">
      <alignment horizontal="center" vertical="center"/>
    </xf>
    <xf numFmtId="9" fontId="1" fillId="0" borderId="49" xfId="12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vertical="center"/>
    </xf>
    <xf numFmtId="0" fontId="1" fillId="0" borderId="49" xfId="0" applyFont="1" applyFill="1" applyBorder="1" applyAlignment="1">
      <alignment horizontal="center" vertical="center"/>
    </xf>
    <xf numFmtId="38" fontId="1" fillId="0" borderId="49" xfId="100" applyFont="1" applyFill="1" applyBorder="1" applyAlignment="1">
      <alignment horizontal="center" vertical="center"/>
    </xf>
    <xf numFmtId="38" fontId="1" fillId="0" borderId="49" xfId="100" applyFont="1" applyFill="1" applyBorder="1" applyAlignment="1">
      <alignment vertical="center"/>
    </xf>
    <xf numFmtId="38" fontId="44" fillId="0" borderId="49" xfId="100" applyFont="1" applyFill="1" applyBorder="1" applyAlignment="1">
      <alignment vertical="center"/>
    </xf>
    <xf numFmtId="0" fontId="5" fillId="0" borderId="49" xfId="0" applyFont="1" applyFill="1" applyBorder="1" applyAlignment="1">
      <alignment vertical="center"/>
    </xf>
    <xf numFmtId="9" fontId="17" fillId="0" borderId="43" xfId="0" applyNumberFormat="1" applyFont="1" applyBorder="1" applyAlignment="1">
      <alignment horizontal="center" vertical="center"/>
    </xf>
  </cellXfs>
  <cellStyles count="121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PERSONAL" xfId="5" xr:uid="{00000000-0005-0000-0000-000004000000}"/>
    <cellStyle name="=C:\WINDOWS\SYSTEM32\COMMAND.COM" xfId="6" xr:uid="{00000000-0005-0000-0000-000005000000}"/>
    <cellStyle name="20% - アクセント 1" xfId="7" builtinId="30" customBuiltin="1"/>
    <cellStyle name="20% - アクセント 2" xfId="8" builtinId="34" customBuiltin="1"/>
    <cellStyle name="20% - アクセント 3" xfId="9" builtinId="38" customBuiltin="1"/>
    <cellStyle name="20% - アクセント 4" xfId="10" builtinId="42" customBuiltin="1"/>
    <cellStyle name="20% - アクセント 5" xfId="11" builtinId="46" customBuiltin="1"/>
    <cellStyle name="20% - アクセント 6" xfId="12" builtinId="50" customBuiltin="1"/>
    <cellStyle name="40% - アクセント 1" xfId="13" builtinId="31" customBuiltin="1"/>
    <cellStyle name="40% - アクセント 2" xfId="14" builtinId="35" customBuiltin="1"/>
    <cellStyle name="40% - アクセント 3" xfId="15" builtinId="39" customBuiltin="1"/>
    <cellStyle name="40% - アクセント 4" xfId="16" builtinId="43" customBuiltin="1"/>
    <cellStyle name="40% - アクセント 5" xfId="17" builtinId="47" customBuiltin="1"/>
    <cellStyle name="40% - アクセント 6" xfId="18" builtinId="51" customBuiltin="1"/>
    <cellStyle name="60% - アクセント 1" xfId="19" builtinId="32" customBuiltin="1"/>
    <cellStyle name="60% - アクセント 2" xfId="20" builtinId="36" customBuiltin="1"/>
    <cellStyle name="60% - アクセント 3" xfId="21" builtinId="40" customBuiltin="1"/>
    <cellStyle name="60% - アクセント 4" xfId="22" builtinId="44" customBuiltin="1"/>
    <cellStyle name="60% - アクセント 5" xfId="23" builtinId="48" customBuiltin="1"/>
    <cellStyle name="60% - アクセント 6" xfId="24" builtinId="52" customBuiltin="1"/>
    <cellStyle name="Calc Currency (0)" xfId="25" xr:uid="{00000000-0005-0000-0000-000018000000}"/>
    <cellStyle name="Calc Currency (2)" xfId="26" xr:uid="{00000000-0005-0000-0000-000019000000}"/>
    <cellStyle name="Calc Percent (0)" xfId="27" xr:uid="{00000000-0005-0000-0000-00001A000000}"/>
    <cellStyle name="Calc Percent (1)" xfId="28" xr:uid="{00000000-0005-0000-0000-00001B000000}"/>
    <cellStyle name="Calc Percent (2)" xfId="29" xr:uid="{00000000-0005-0000-0000-00001C000000}"/>
    <cellStyle name="Calc Units (0)" xfId="30" xr:uid="{00000000-0005-0000-0000-00001D000000}"/>
    <cellStyle name="Calc Units (1)" xfId="31" xr:uid="{00000000-0005-0000-0000-00001E000000}"/>
    <cellStyle name="Calc Units (2)" xfId="32" xr:uid="{00000000-0005-0000-0000-00001F000000}"/>
    <cellStyle name="Comma [0]_#6 Temps &amp; Contractors" xfId="33" xr:uid="{00000000-0005-0000-0000-000020000000}"/>
    <cellStyle name="Comma [00]" xfId="34" xr:uid="{00000000-0005-0000-0000-000021000000}"/>
    <cellStyle name="Comma_#6 Temps &amp; Contractors" xfId="35" xr:uid="{00000000-0005-0000-0000-000022000000}"/>
    <cellStyle name="Currency [0]_#6 Temps &amp; Contractors" xfId="36" xr:uid="{00000000-0005-0000-0000-000023000000}"/>
    <cellStyle name="Currency [00]" xfId="37" xr:uid="{00000000-0005-0000-0000-000024000000}"/>
    <cellStyle name="Currency_#6 Temps &amp; Contractors" xfId="38" xr:uid="{00000000-0005-0000-0000-000025000000}"/>
    <cellStyle name="Date Short" xfId="39" xr:uid="{00000000-0005-0000-0000-000026000000}"/>
    <cellStyle name="Enter Currency (0)" xfId="40" xr:uid="{00000000-0005-0000-0000-000027000000}"/>
    <cellStyle name="Enter Currency (2)" xfId="41" xr:uid="{00000000-0005-0000-0000-000028000000}"/>
    <cellStyle name="Enter Units (0)" xfId="42" xr:uid="{00000000-0005-0000-0000-000029000000}"/>
    <cellStyle name="Enter Units (1)" xfId="43" xr:uid="{00000000-0005-0000-0000-00002A000000}"/>
    <cellStyle name="Enter Units (2)" xfId="44" xr:uid="{00000000-0005-0000-0000-00002B000000}"/>
    <cellStyle name="entry" xfId="45" xr:uid="{00000000-0005-0000-0000-00002C000000}"/>
    <cellStyle name="Followed Hyperlink" xfId="46" xr:uid="{00000000-0005-0000-0000-00002D000000}"/>
    <cellStyle name="Grey" xfId="47" xr:uid="{00000000-0005-0000-0000-00002E000000}"/>
    <cellStyle name="Header1" xfId="48" xr:uid="{00000000-0005-0000-0000-00002F000000}"/>
    <cellStyle name="Header2" xfId="49" xr:uid="{00000000-0005-0000-0000-000030000000}"/>
    <cellStyle name="Hyperlink" xfId="50" xr:uid="{00000000-0005-0000-0000-000031000000}"/>
    <cellStyle name="Input [yellow]" xfId="51" xr:uid="{00000000-0005-0000-0000-000032000000}"/>
    <cellStyle name="Link Currency (0)" xfId="52" xr:uid="{00000000-0005-0000-0000-000033000000}"/>
    <cellStyle name="Link Currency (2)" xfId="53" xr:uid="{00000000-0005-0000-0000-000034000000}"/>
    <cellStyle name="Link Units (0)" xfId="54" xr:uid="{00000000-0005-0000-0000-000035000000}"/>
    <cellStyle name="Link Units (1)" xfId="55" xr:uid="{00000000-0005-0000-0000-000036000000}"/>
    <cellStyle name="Link Units (2)" xfId="56" xr:uid="{00000000-0005-0000-0000-000037000000}"/>
    <cellStyle name="Normal - Style1" xfId="57" xr:uid="{00000000-0005-0000-0000-000038000000}"/>
    <cellStyle name="Normal_# 41-Market &amp;Trends" xfId="58" xr:uid="{00000000-0005-0000-0000-000039000000}"/>
    <cellStyle name="ParaBirimi [0]_RESULTS" xfId="59" xr:uid="{00000000-0005-0000-0000-00003A000000}"/>
    <cellStyle name="ParaBirimi_RESULTS" xfId="60" xr:uid="{00000000-0005-0000-0000-00003B000000}"/>
    <cellStyle name="Percent [0]" xfId="61" xr:uid="{00000000-0005-0000-0000-00003C000000}"/>
    <cellStyle name="Percent [00]" xfId="62" xr:uid="{00000000-0005-0000-0000-00003D000000}"/>
    <cellStyle name="Percent [2]" xfId="63" xr:uid="{00000000-0005-0000-0000-00003E000000}"/>
    <cellStyle name="Percent_#6 Temps &amp; Contractors" xfId="64" xr:uid="{00000000-0005-0000-0000-00003F000000}"/>
    <cellStyle name="PrePop Currency (0)" xfId="65" xr:uid="{00000000-0005-0000-0000-000040000000}"/>
    <cellStyle name="PrePop Currency (2)" xfId="66" xr:uid="{00000000-0005-0000-0000-000041000000}"/>
    <cellStyle name="PrePop Units (0)" xfId="67" xr:uid="{00000000-0005-0000-0000-000042000000}"/>
    <cellStyle name="PrePop Units (1)" xfId="68" xr:uid="{00000000-0005-0000-0000-000043000000}"/>
    <cellStyle name="PrePop Units (2)" xfId="69" xr:uid="{00000000-0005-0000-0000-000044000000}"/>
    <cellStyle name="price" xfId="70" xr:uid="{00000000-0005-0000-0000-000045000000}"/>
    <cellStyle name="revised" xfId="71" xr:uid="{00000000-0005-0000-0000-000046000000}"/>
    <cellStyle name="section" xfId="72" xr:uid="{00000000-0005-0000-0000-000047000000}"/>
    <cellStyle name="subhead" xfId="73" xr:uid="{00000000-0005-0000-0000-000048000000}"/>
    <cellStyle name="Text Indent A" xfId="74" xr:uid="{00000000-0005-0000-0000-000049000000}"/>
    <cellStyle name="Text Indent B" xfId="75" xr:uid="{00000000-0005-0000-0000-00004A000000}"/>
    <cellStyle name="Text Indent C" xfId="76" xr:uid="{00000000-0005-0000-0000-00004B000000}"/>
    <cellStyle name="title" xfId="77" xr:uid="{00000000-0005-0000-0000-00004C000000}"/>
    <cellStyle name="Virg・ [0]_RESULTS" xfId="78" xr:uid="{00000000-0005-0000-0000-00004D000000}"/>
    <cellStyle name="Virg・_RESULTS" xfId="79" xr:uid="{00000000-0005-0000-0000-00004E000000}"/>
    <cellStyle name="アクセント 1" xfId="80" builtinId="29" customBuiltin="1"/>
    <cellStyle name="アクセント 2" xfId="81" builtinId="33" customBuiltin="1"/>
    <cellStyle name="アクセント 3" xfId="82" builtinId="37" customBuiltin="1"/>
    <cellStyle name="アクセント 4" xfId="83" builtinId="41" customBuiltin="1"/>
    <cellStyle name="アクセント 5" xfId="84" builtinId="45" customBuiltin="1"/>
    <cellStyle name="アクセント 6" xfId="85" builtinId="49" customBuiltin="1"/>
    <cellStyle name="タイトル" xfId="86" builtinId="15" customBuiltin="1"/>
    <cellStyle name="チェック セル" xfId="87" builtinId="23" customBuiltin="1"/>
    <cellStyle name="どちらでもない" xfId="88" builtinId="28" customBuiltin="1"/>
    <cellStyle name="ﾄ褊褂燾・[0]_PERSONAL" xfId="89" xr:uid="{00000000-0005-0000-0000-000058000000}"/>
    <cellStyle name="ﾄ褊褂燾饑PERSONAL" xfId="90" xr:uid="{00000000-0005-0000-0000-000059000000}"/>
    <cellStyle name="パーセント" xfId="120" builtinId="5"/>
    <cellStyle name="パーセント 2" xfId="119" xr:uid="{00000000-0005-0000-0000-00005A000000}"/>
    <cellStyle name="ﾊﾟ-ｾﾝﾄ" xfId="91" xr:uid="{00000000-0005-0000-0000-00005B000000}"/>
    <cellStyle name="ﾎ磊隆_PERSONAL" xfId="92" xr:uid="{00000000-0005-0000-0000-00005C000000}"/>
    <cellStyle name="メモ" xfId="93" builtinId="10" customBuiltin="1"/>
    <cellStyle name="ﾔ竟瑙糺・[0]_PERSONAL" xfId="94" xr:uid="{00000000-0005-0000-0000-00005E000000}"/>
    <cellStyle name="ﾔ竟瑙糺饑PERSONAL" xfId="95" xr:uid="{00000000-0005-0000-0000-00005F000000}"/>
    <cellStyle name="リンク セル" xfId="96" builtinId="24" customBuiltin="1"/>
    <cellStyle name="悪い" xfId="97" builtinId="27" customBuiltin="1"/>
    <cellStyle name="計算" xfId="98" builtinId="22" customBuiltin="1"/>
    <cellStyle name="警告文" xfId="99" builtinId="11" customBuiltin="1"/>
    <cellStyle name="桁区切り" xfId="100" builtinId="6"/>
    <cellStyle name="桁区切り 7" xfId="118" xr:uid="{00000000-0005-0000-0000-000066000000}"/>
    <cellStyle name="桁区切り_工事内訳書(諏訪二葉屋根)" xfId="101" xr:uid="{00000000-0005-0000-0000-000067000000}"/>
    <cellStyle name="見出し 1" xfId="102" builtinId="16" customBuiltin="1"/>
    <cellStyle name="見出し 2" xfId="103" builtinId="17" customBuiltin="1"/>
    <cellStyle name="見出し 3" xfId="104" builtinId="18" customBuiltin="1"/>
    <cellStyle name="見出し 4" xfId="105" builtinId="19" customBuiltin="1"/>
    <cellStyle name="集計" xfId="106" builtinId="25" customBuiltin="1"/>
    <cellStyle name="出力" xfId="107" builtinId="21" customBuiltin="1"/>
    <cellStyle name="上の原" xfId="108" xr:uid="{00000000-0005-0000-0000-00006E000000}"/>
    <cellStyle name="説明文" xfId="109" builtinId="53" customBuiltin="1"/>
    <cellStyle name="通浦 [0.00]_laroux" xfId="110" xr:uid="{00000000-0005-0000-0000-000070000000}"/>
    <cellStyle name="通浦_laroux" xfId="111" xr:uid="{00000000-0005-0000-0000-000071000000}"/>
    <cellStyle name="入力" xfId="112" builtinId="20" customBuiltin="1"/>
    <cellStyle name="標準" xfId="0" builtinId="0"/>
    <cellStyle name="標準 2" xfId="117" xr:uid="{00000000-0005-0000-0000-000074000000}"/>
    <cellStyle name="標準_工事内訳書(諏訪二葉屋根)" xfId="113" xr:uid="{00000000-0005-0000-0000-000075000000}"/>
    <cellStyle name="標準_低入基準価格算出表" xfId="114" xr:uid="{00000000-0005-0000-0000-000078000000}"/>
    <cellStyle name="未定義" xfId="115" xr:uid="{00000000-0005-0000-0000-000079000000}"/>
    <cellStyle name="良い" xfId="11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経費計算"/>
      <sheetName val="電気"/>
      <sheetName val="代価表"/>
      <sheetName val="見積比較"/>
      <sheetName val="ﾊﾞﾝ複合"/>
      <sheetName val="特例加算適用申請額"/>
      <sheetName val="出来高復命"/>
      <sheetName val="出来高内訳"/>
      <sheetName val="主体"/>
      <sheetName val="自転車"/>
      <sheetName val="代価 (１)"/>
      <sheetName val="代価"/>
      <sheetName val="凡例"/>
      <sheetName val="建築"/>
      <sheetName val="入力表"/>
      <sheetName val="計算"/>
      <sheetName val="電気０１"/>
      <sheetName val="明細書(機械)"/>
      <sheetName val="比較"/>
      <sheetName val="見積調書総括表"/>
      <sheetName val="代価表（1-8）"/>
      <sheetName val="機材(9)"/>
      <sheetName val="配管(10)"/>
      <sheetName val="給水埋設(11)"/>
      <sheetName val="排水埋設(12)"/>
      <sheetName val="数量調書"/>
      <sheetName val="表紙 "/>
      <sheetName val="総括表"/>
      <sheetName val="諸経費計算2"/>
      <sheetName val="諸経費入力2"/>
      <sheetName val="内訳書"/>
      <sheetName val="複合単価表"/>
      <sheetName val="見積複合"/>
      <sheetName val="外灯基礎"/>
      <sheetName val="分電盤"/>
      <sheetName val="数量調書３号棟"/>
      <sheetName val="特例加算"/>
      <sheetName val="空建"/>
      <sheetName val="明細書"/>
      <sheetName val="諸経費(H11) "/>
      <sheetName val="諸経費(H11)  (機)"/>
      <sheetName val="諸経費(H11)  (電)"/>
      <sheetName val="明細書 (変更)"/>
      <sheetName val="明細書 (変更) (更埴市単価)"/>
      <sheetName val="明細書(電気)"/>
      <sheetName val="代価表A2"/>
      <sheetName val="集計表"/>
      <sheetName val="代価表3"/>
      <sheetName val="ポール5"/>
      <sheetName val="ポール基礎6"/>
      <sheetName val="土工事B1"/>
      <sheetName val="接地工事8"/>
      <sheetName val="代価表4"/>
      <sheetName val="代価表A1"/>
      <sheetName val="諸経費 "/>
      <sheetName val="諸経費 (機)"/>
      <sheetName val="諸経費 (電)"/>
      <sheetName val="一般便所"/>
      <sheetName val="職員便所"/>
      <sheetName val="ｸﾞﾗﾝﾄﾞﾄｲﾚ"/>
      <sheetName val="仮設土ｺﾝ"/>
      <sheetName val="雑"/>
      <sheetName val="単価表"/>
      <sheetName val="目次"/>
      <sheetName val="計算&lt;低層&gt;"/>
      <sheetName val="計算&lt;中層&gt;"/>
      <sheetName val="計算&lt;高層&gt;"/>
      <sheetName val="率表（Ａ）"/>
      <sheetName val="率表（Ｅ）"/>
      <sheetName val="率表（Ｍ）"/>
      <sheetName val="率表（外）"/>
      <sheetName val="その他"/>
      <sheetName val="目次 (2)"/>
      <sheetName val="Module1"/>
      <sheetName val="査定一覧表"/>
      <sheetName val="仮設土"/>
      <sheetName val="木工事"/>
      <sheetName val="大工 "/>
      <sheetName val="材木"/>
      <sheetName val="屋根"/>
      <sheetName val="塗装"/>
      <sheetName val="単価表2"/>
      <sheetName val="単価表2 (ベンチ)"/>
      <sheetName val="表紙 (2)"/>
      <sheetName val="表紙 (建)"/>
      <sheetName val="表紙 (電) "/>
      <sheetName val="表紙 (機) "/>
      <sheetName val="表紙 (建単)"/>
      <sheetName val="表紙 (電単)"/>
      <sheetName val="表紙 (機単)"/>
      <sheetName val="大工"/>
      <sheetName val="左官"/>
      <sheetName val="ガラス"/>
      <sheetName val="内外装"/>
      <sheetName val="外構工事"/>
      <sheetName val="Sheet3"/>
      <sheetName val="Sheet4"/>
      <sheetName val="Sheet5"/>
      <sheetName val="Sheet6"/>
      <sheetName val="Sheet8"/>
      <sheetName val="Sheet7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照明"/>
      <sheetName val="弱電機器"/>
      <sheetName val="Sheet1"/>
      <sheetName val="盤類"/>
      <sheetName val="XXXXXX"/>
      <sheetName val="大総括 "/>
      <sheetName val="建築総括 "/>
      <sheetName val="管理・普通教室棟"/>
      <sheetName val="普通教室棟1"/>
      <sheetName val="渡り廊下"/>
      <sheetName val="普通教室棟"/>
      <sheetName val="拾い書（管理・普通）"/>
      <sheetName val="拾い書（普通）"/>
      <sheetName val="拾い書（渡り廊下） "/>
      <sheetName val="管理棟外階段"/>
      <sheetName val="特別棟外階段"/>
      <sheetName val="ケーブル移設工事"/>
      <sheetName val="飛散防止フィルム工事"/>
      <sheetName val="飛散防止フィルム（予備）"/>
      <sheetName val="屋内運動場"/>
      <sheetName val="ﾊﾞｯｸﾃﾞｰﾀ"/>
      <sheetName val="cleaned"/>
      <sheetName val="案件情報"/>
      <sheetName val="見積表紙"/>
      <sheetName val="見積控"/>
      <sheetName val="見積明細"/>
      <sheetName val="採算表"/>
      <sheetName val="NNJ表紙"/>
      <sheetName val="PBX"/>
      <sheetName val="TEL"/>
      <sheetName val="CPMAIL"/>
      <sheetName val="MAT"/>
      <sheetName val="SCCS"/>
      <sheetName val="SECC"/>
      <sheetName val="MAX"/>
      <sheetName val="LINKCCR"/>
      <sheetName val="周辺機器"/>
      <sheetName val="海外機器"/>
      <sheetName val="表紙（英語）"/>
      <sheetName val="表紙控（英語）"/>
      <sheetName val="注記元ネタ"/>
      <sheetName val="CTI集計"/>
      <sheetName val="製１調書"/>
      <sheetName val="製２調書"/>
      <sheetName val="ＳＰ計画外の案件"/>
      <sheetName val="所属表"/>
      <sheetName val="フェーズ"/>
      <sheetName val="見極め"/>
      <sheetName val="時期"/>
      <sheetName val="グループ"/>
      <sheetName val="予備"/>
      <sheetName val="見込み"/>
      <sheetName val="グループ１"/>
      <sheetName val="工事費"/>
      <sheetName val="見積り合計"/>
      <sheetName val="見積り用ｼｰﾄ"/>
      <sheetName val="本体構成(M型）"/>
      <sheetName val="本体構成(L型） "/>
      <sheetName val="通達用価格"/>
      <sheetName val="販売店様用"/>
      <sheetName val="通達（ALL）"/>
      <sheetName val="収束物品一覧"/>
      <sheetName val="見積検証用"/>
      <sheetName val="工事費（総括表）"/>
      <sheetName val="工事費(設置）"/>
      <sheetName val="工事費(撤去）"/>
      <sheetName val="記入要領"/>
      <sheetName val="Ｈ１０投資計画月次分析用（１）"/>
      <sheetName val="Ｈ１０投資計画月次分析用（２）"/>
      <sheetName val="精度ＡＢＣ"/>
      <sheetName val="テーブル"/>
      <sheetName val="プロジェクト別（月別）"/>
      <sheetName val="プロジェクト別（総括）"/>
      <sheetName val="プロジェクト別"/>
      <sheetName val="当月内訳"/>
      <sheetName val="計画ｖｓ実績"/>
      <sheetName val="設備系"/>
      <sheetName val="31104"/>
      <sheetName val="30917"/>
      <sheetName val="30709"/>
      <sheetName val="注文表 (2)"/>
      <sheetName val="注文表（元）"/>
      <sheetName val="2020"/>
      <sheetName val="注文用具"/>
      <sheetName val="2019"/>
      <sheetName val="2018"/>
      <sheetName val="注文表2017 "/>
      <sheetName val="注文表"/>
      <sheetName val="31221"/>
    </sheetNames>
    <definedNames>
      <definedName name="Module1.SAN"/>
    </defined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28">
          <cell r="E28" t="str">
            <v>共通仮設費率</v>
          </cell>
        </row>
        <row r="29">
          <cell r="E29" t="str">
            <v>現場経費率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>
        <row r="416">
          <cell r="F416">
            <v>15436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>
        <row r="56">
          <cell r="U56" t="str">
            <v>/C</v>
          </cell>
        </row>
      </sheetData>
      <sheetData sheetId="112"/>
      <sheetData sheetId="113">
        <row r="4">
          <cell r="B4">
            <v>1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>
        <row r="2">
          <cell r="A2">
            <v>1</v>
          </cell>
        </row>
      </sheetData>
      <sheetData sheetId="195"/>
      <sheetData sheetId="196"/>
      <sheetData sheetId="197"/>
      <sheetData sheetId="198"/>
      <sheetData sheetId="19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1" zoomScaleNormal="48" zoomScaleSheetLayoutView="4" workbookViewId="0"/>
  </sheetViews>
  <sheetFormatPr defaultRowHeight="13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48" zoomScaleSheetLayoutView="4" workbookViewId="0"/>
  </sheetViews>
  <sheetFormatPr defaultRowHeight="13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48" zoomScaleSheetLayoutView="4" workbookViewId="0"/>
  </sheetViews>
  <sheetFormatPr defaultRowHeight="13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48" zoomScaleSheetLayoutView="4" workbookViewId="0"/>
  </sheetViews>
  <sheetFormatPr defaultRowHeight="13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1"/>
  <sheetViews>
    <sheetView zoomScaleNormal="100" zoomScaleSheetLayoutView="75" workbookViewId="0">
      <selection activeCell="A12" sqref="A12:L12"/>
    </sheetView>
  </sheetViews>
  <sheetFormatPr defaultColWidth="9" defaultRowHeight="30" customHeight="1"/>
  <cols>
    <col min="1" max="1" width="11.08984375" style="13" customWidth="1"/>
    <col min="2" max="5" width="11.08984375" style="12" customWidth="1"/>
    <col min="6" max="6" width="11.08984375" style="13" customWidth="1"/>
    <col min="7" max="8" width="11.08984375" style="12" customWidth="1"/>
    <col min="9" max="9" width="11.08984375" style="14" customWidth="1"/>
    <col min="10" max="12" width="11.08984375" style="12" customWidth="1"/>
    <col min="13" max="16384" width="9" style="12"/>
  </cols>
  <sheetData>
    <row r="1" spans="1:12" ht="30" customHeight="1">
      <c r="A1" s="163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1"/>
    </row>
    <row r="2" spans="1:12" ht="30" customHeight="1">
      <c r="A2" s="164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62"/>
    </row>
    <row r="3" spans="1:12" ht="30" customHeight="1">
      <c r="A3" s="164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62"/>
    </row>
    <row r="4" spans="1:12" ht="30" customHeight="1">
      <c r="A4" s="143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5"/>
    </row>
    <row r="5" spans="1:12" ht="30" customHeight="1">
      <c r="A5" s="14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5"/>
    </row>
    <row r="6" spans="1:12" ht="30" customHeight="1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5"/>
    </row>
    <row r="7" spans="1:12" ht="30" customHeight="1">
      <c r="A7" s="143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5"/>
    </row>
    <row r="8" spans="1:12" ht="30" customHeight="1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5"/>
    </row>
    <row r="9" spans="1:12" ht="30" customHeight="1">
      <c r="A9" s="153" t="s">
        <v>84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5"/>
    </row>
    <row r="10" spans="1:12" ht="30" customHeight="1">
      <c r="A10" s="156" t="s">
        <v>87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8"/>
    </row>
    <row r="11" spans="1:12" ht="30" customHeight="1">
      <c r="A11" s="159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8"/>
    </row>
    <row r="12" spans="1:12" ht="30" customHeight="1">
      <c r="A12" s="143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5"/>
    </row>
    <row r="13" spans="1:12" ht="30" customHeight="1">
      <c r="A13" s="149" t="s">
        <v>0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1"/>
    </row>
    <row r="14" spans="1:12" ht="30" customHeight="1">
      <c r="A14" s="143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5"/>
    </row>
    <row r="15" spans="1:12" ht="30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5"/>
    </row>
    <row r="16" spans="1:12" ht="30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5"/>
    </row>
    <row r="17" spans="1:12" ht="30" customHeight="1" thickBot="1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8"/>
    </row>
    <row r="41" spans="3:3" ht="30" customHeight="1">
      <c r="C41" s="37" t="s">
        <v>1</v>
      </c>
    </row>
  </sheetData>
  <mergeCells count="25">
    <mergeCell ref="I1:J1"/>
    <mergeCell ref="K1:L1"/>
    <mergeCell ref="A8:L8"/>
    <mergeCell ref="I2:J3"/>
    <mergeCell ref="K2:L3"/>
    <mergeCell ref="A1:B1"/>
    <mergeCell ref="C1:D1"/>
    <mergeCell ref="A2:B3"/>
    <mergeCell ref="A5:L5"/>
    <mergeCell ref="A6:L6"/>
    <mergeCell ref="A4:L4"/>
    <mergeCell ref="A7:L7"/>
    <mergeCell ref="E1:F1"/>
    <mergeCell ref="G1:H1"/>
    <mergeCell ref="A16:L16"/>
    <mergeCell ref="A17:L17"/>
    <mergeCell ref="A14:L14"/>
    <mergeCell ref="A13:L13"/>
    <mergeCell ref="C2:D3"/>
    <mergeCell ref="E2:F3"/>
    <mergeCell ref="G2:H3"/>
    <mergeCell ref="A9:L9"/>
    <mergeCell ref="A15:L15"/>
    <mergeCell ref="A12:L12"/>
    <mergeCell ref="A10:L11"/>
  </mergeCells>
  <phoneticPr fontId="2"/>
  <printOptions horizontalCentered="1" verticalCentered="1"/>
  <pageMargins left="0.59055118110236227" right="0.59055118110236227" top="0.62992125984251968" bottom="0.47244094488188981" header="0.39370078740157483" footer="0.23622047244094491"/>
  <pageSetup paperSize="9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8C262-A827-47EB-A508-4BC557FEA48F}">
  <dimension ref="A1:N128"/>
  <sheetViews>
    <sheetView tabSelected="1" view="pageBreakPreview" topLeftCell="A101" zoomScaleNormal="100" zoomScaleSheetLayoutView="100" workbookViewId="0">
      <selection activeCell="I104" sqref="I104"/>
    </sheetView>
  </sheetViews>
  <sheetFormatPr defaultColWidth="9" defaultRowHeight="30" customHeight="1"/>
  <cols>
    <col min="1" max="1" width="3.08984375" style="1" customWidth="1"/>
    <col min="2" max="2" width="29.90625" style="2" customWidth="1"/>
    <col min="3" max="3" width="37.08984375" style="2" customWidth="1"/>
    <col min="4" max="4" width="9" style="2"/>
    <col min="5" max="5" width="1.90625" style="2" customWidth="1"/>
    <col min="6" max="6" width="9" style="1"/>
    <col min="7" max="7" width="12.90625" style="2" bestFit="1" customWidth="1"/>
    <col min="8" max="8" width="1.90625" style="2" customWidth="1"/>
    <col min="9" max="9" width="10.36328125" style="11" bestFit="1" customWidth="1"/>
    <col min="10" max="10" width="1.90625" style="2" customWidth="1"/>
    <col min="11" max="11" width="11.90625" style="2" customWidth="1"/>
    <col min="12" max="12" width="11.36328125" style="2" customWidth="1"/>
    <col min="13" max="13" width="9" style="211"/>
    <col min="14" max="16384" width="9" style="2"/>
  </cols>
  <sheetData>
    <row r="1" spans="1:14" ht="27.65" customHeight="1">
      <c r="A1" s="179" t="s">
        <v>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203"/>
    </row>
    <row r="2" spans="1:14" ht="27.65" customHeight="1">
      <c r="A2" s="165" t="s">
        <v>3</v>
      </c>
      <c r="B2" s="180"/>
      <c r="C2" s="166"/>
      <c r="D2" s="165" t="s">
        <v>4</v>
      </c>
      <c r="E2" s="180"/>
      <c r="F2" s="166"/>
      <c r="G2" s="165" t="s">
        <v>5</v>
      </c>
      <c r="H2" s="180"/>
      <c r="I2" s="180"/>
      <c r="J2" s="166"/>
      <c r="K2" s="165" t="s">
        <v>6</v>
      </c>
      <c r="L2" s="166"/>
      <c r="M2" s="204"/>
    </row>
    <row r="3" spans="1:14" ht="27.65" customHeight="1">
      <c r="A3" s="3" t="s">
        <v>85</v>
      </c>
      <c r="B3" s="5"/>
      <c r="C3" s="4"/>
      <c r="D3" s="171"/>
      <c r="E3" s="173"/>
      <c r="F3" s="172"/>
      <c r="G3" s="174"/>
      <c r="H3" s="175"/>
      <c r="I3" s="175"/>
      <c r="J3" s="4"/>
      <c r="K3" s="3"/>
      <c r="L3" s="4"/>
      <c r="M3" s="205"/>
      <c r="N3" s="104"/>
    </row>
    <row r="4" spans="1:14" ht="27.65" customHeight="1">
      <c r="A4" s="32"/>
      <c r="B4" s="176" t="s">
        <v>83</v>
      </c>
      <c r="C4" s="177"/>
      <c r="D4" s="171" t="s">
        <v>7</v>
      </c>
      <c r="E4" s="173"/>
      <c r="F4" s="172"/>
      <c r="G4" s="174"/>
      <c r="H4" s="178"/>
      <c r="I4" s="178"/>
      <c r="J4" s="4"/>
      <c r="K4" s="171"/>
      <c r="L4" s="172"/>
      <c r="M4" s="206"/>
    </row>
    <row r="5" spans="1:14" ht="27.65" customHeight="1">
      <c r="A5" s="32"/>
      <c r="B5" s="111" t="s">
        <v>70</v>
      </c>
      <c r="C5" s="112"/>
      <c r="D5" s="171" t="s">
        <v>7</v>
      </c>
      <c r="E5" s="173"/>
      <c r="F5" s="172"/>
      <c r="G5" s="174"/>
      <c r="H5" s="178"/>
      <c r="I5" s="178"/>
      <c r="J5" s="4"/>
      <c r="K5" s="3"/>
      <c r="L5" s="4"/>
      <c r="M5" s="206"/>
    </row>
    <row r="6" spans="1:14" ht="27.65" customHeight="1">
      <c r="A6" s="32"/>
      <c r="B6" s="111" t="s">
        <v>71</v>
      </c>
      <c r="C6" s="112"/>
      <c r="D6" s="171" t="s">
        <v>7</v>
      </c>
      <c r="E6" s="173"/>
      <c r="F6" s="172"/>
      <c r="G6" s="174"/>
      <c r="H6" s="178"/>
      <c r="I6" s="178"/>
      <c r="J6" s="4"/>
      <c r="K6" s="3"/>
      <c r="L6" s="4"/>
      <c r="M6" s="206"/>
    </row>
    <row r="7" spans="1:14" ht="27.65" customHeight="1">
      <c r="A7" s="32"/>
      <c r="B7" s="111" t="s">
        <v>72</v>
      </c>
      <c r="C7" s="112"/>
      <c r="D7" s="171" t="s">
        <v>7</v>
      </c>
      <c r="E7" s="173"/>
      <c r="F7" s="172"/>
      <c r="G7" s="174"/>
      <c r="H7" s="178"/>
      <c r="I7" s="178"/>
      <c r="J7" s="4"/>
      <c r="K7" s="3"/>
      <c r="L7" s="4"/>
      <c r="M7" s="206"/>
    </row>
    <row r="8" spans="1:14" ht="27.65" customHeight="1">
      <c r="A8" s="3"/>
      <c r="B8" s="5" t="s">
        <v>73</v>
      </c>
      <c r="C8" s="4"/>
      <c r="D8" s="171" t="s">
        <v>7</v>
      </c>
      <c r="E8" s="173"/>
      <c r="F8" s="172"/>
      <c r="G8" s="174"/>
      <c r="H8" s="178"/>
      <c r="I8" s="178"/>
      <c r="J8" s="4"/>
      <c r="K8" s="3"/>
      <c r="L8" s="4"/>
      <c r="M8" s="206"/>
    </row>
    <row r="9" spans="1:14" ht="27.65" customHeight="1">
      <c r="A9" s="3"/>
      <c r="B9" s="5" t="s">
        <v>74</v>
      </c>
      <c r="C9" s="4"/>
      <c r="D9" s="171" t="s">
        <v>7</v>
      </c>
      <c r="E9" s="173"/>
      <c r="F9" s="172"/>
      <c r="G9" s="174"/>
      <c r="H9" s="178"/>
      <c r="I9" s="178"/>
      <c r="J9" s="4"/>
      <c r="K9" s="3"/>
      <c r="L9" s="4"/>
      <c r="M9" s="206"/>
      <c r="N9" s="104"/>
    </row>
    <row r="10" spans="1:14" ht="27.65" customHeight="1">
      <c r="A10" s="181"/>
      <c r="B10" s="182"/>
      <c r="C10" s="117"/>
      <c r="D10" s="118"/>
      <c r="E10" s="119"/>
      <c r="F10" s="117"/>
      <c r="G10" s="183"/>
      <c r="H10" s="184"/>
      <c r="I10" s="184"/>
      <c r="J10" s="120"/>
      <c r="K10" s="118"/>
      <c r="L10" s="120"/>
      <c r="M10" s="206"/>
    </row>
    <row r="11" spans="1:14" ht="27.65" customHeight="1">
      <c r="A11" s="121"/>
      <c r="B11" s="122"/>
      <c r="C11" s="117"/>
      <c r="D11" s="118"/>
      <c r="E11" s="119"/>
      <c r="F11" s="117"/>
      <c r="G11" s="123"/>
      <c r="H11" s="124"/>
      <c r="I11" s="124"/>
      <c r="J11" s="120"/>
      <c r="K11" s="118"/>
      <c r="L11" s="120"/>
      <c r="M11" s="206"/>
    </row>
    <row r="12" spans="1:14" ht="27.65" customHeight="1">
      <c r="A12" s="3" t="s">
        <v>86</v>
      </c>
      <c r="B12" s="5"/>
      <c r="C12" s="4"/>
      <c r="D12" s="171" t="s">
        <v>7</v>
      </c>
      <c r="E12" s="173"/>
      <c r="F12" s="172"/>
      <c r="G12" s="174"/>
      <c r="H12" s="175"/>
      <c r="I12" s="175"/>
      <c r="J12" s="4"/>
      <c r="K12" s="3"/>
      <c r="L12" s="4"/>
      <c r="M12" s="206"/>
    </row>
    <row r="13" spans="1:14" ht="27.65" customHeight="1">
      <c r="A13" s="105"/>
      <c r="B13" s="5" t="s">
        <v>81</v>
      </c>
      <c r="C13" s="4"/>
      <c r="D13" s="171" t="s">
        <v>7</v>
      </c>
      <c r="E13" s="173"/>
      <c r="F13" s="172"/>
      <c r="G13" s="185"/>
      <c r="H13" s="175"/>
      <c r="I13" s="175"/>
      <c r="J13" s="4"/>
      <c r="K13" s="3"/>
      <c r="L13" s="4"/>
      <c r="M13" s="206"/>
    </row>
    <row r="14" spans="1:14" ht="27.65" customHeight="1">
      <c r="A14" s="3"/>
      <c r="B14" s="5" t="s">
        <v>82</v>
      </c>
      <c r="C14" s="4"/>
      <c r="D14" s="186" t="s">
        <v>7</v>
      </c>
      <c r="E14" s="187"/>
      <c r="F14" s="188"/>
      <c r="G14" s="174"/>
      <c r="H14" s="175"/>
      <c r="I14" s="175"/>
      <c r="J14" s="4"/>
      <c r="K14" s="3"/>
      <c r="L14" s="4"/>
      <c r="M14" s="206"/>
    </row>
    <row r="15" spans="1:14" ht="27.65" customHeight="1">
      <c r="A15" s="171"/>
      <c r="B15" s="173"/>
      <c r="C15" s="4"/>
      <c r="D15" s="108"/>
      <c r="E15" s="109"/>
      <c r="F15" s="110"/>
      <c r="G15" s="174"/>
      <c r="H15" s="175"/>
      <c r="I15" s="175"/>
      <c r="J15" s="4"/>
      <c r="K15" s="3"/>
      <c r="L15" s="4"/>
      <c r="M15" s="206"/>
    </row>
    <row r="16" spans="1:14" ht="27.65" customHeight="1">
      <c r="A16" s="171"/>
      <c r="B16" s="173"/>
      <c r="C16" s="106"/>
      <c r="D16" s="3"/>
      <c r="E16" s="5"/>
      <c r="F16" s="106"/>
      <c r="G16" s="174"/>
      <c r="H16" s="178"/>
      <c r="I16" s="178"/>
      <c r="J16" s="4"/>
      <c r="K16" s="3"/>
      <c r="L16" s="4"/>
      <c r="M16" s="206"/>
    </row>
    <row r="17" spans="1:13" ht="27.65" customHeight="1">
      <c r="A17" s="3" t="s">
        <v>75</v>
      </c>
      <c r="B17" s="111" t="s">
        <v>77</v>
      </c>
      <c r="C17" s="112"/>
      <c r="D17" s="171" t="s">
        <v>7</v>
      </c>
      <c r="E17" s="173"/>
      <c r="F17" s="172"/>
      <c r="G17" s="174"/>
      <c r="H17" s="178"/>
      <c r="I17" s="178"/>
      <c r="J17" s="4"/>
      <c r="K17" s="3"/>
      <c r="L17" s="4"/>
      <c r="M17" s="206"/>
    </row>
    <row r="18" spans="1:13" ht="27.65" customHeight="1">
      <c r="A18" s="3" t="s">
        <v>78</v>
      </c>
      <c r="B18" s="5"/>
      <c r="C18" s="4"/>
      <c r="D18" s="171" t="s">
        <v>7</v>
      </c>
      <c r="E18" s="173"/>
      <c r="F18" s="172"/>
      <c r="G18" s="174"/>
      <c r="H18" s="178"/>
      <c r="I18" s="178"/>
      <c r="J18" s="4"/>
      <c r="K18" s="171" t="s">
        <v>80</v>
      </c>
      <c r="L18" s="172"/>
      <c r="M18" s="206"/>
    </row>
    <row r="19" spans="1:13" ht="27.65" customHeight="1">
      <c r="A19" s="6" t="s">
        <v>76</v>
      </c>
      <c r="B19" s="101" t="s">
        <v>79</v>
      </c>
      <c r="C19" s="102"/>
      <c r="D19" s="197" t="s">
        <v>7</v>
      </c>
      <c r="E19" s="198"/>
      <c r="F19" s="199"/>
      <c r="G19" s="200"/>
      <c r="H19" s="201"/>
      <c r="I19" s="201"/>
      <c r="J19" s="7"/>
      <c r="K19" s="6"/>
      <c r="L19" s="7"/>
      <c r="M19" s="206"/>
    </row>
    <row r="20" spans="1:13" s="1" customFormat="1" ht="27.65" customHeight="1">
      <c r="A20" s="165" t="s">
        <v>10</v>
      </c>
      <c r="B20" s="166"/>
      <c r="C20" s="107" t="s">
        <v>11</v>
      </c>
      <c r="D20" s="165" t="s">
        <v>12</v>
      </c>
      <c r="E20" s="166"/>
      <c r="F20" s="8" t="s">
        <v>13</v>
      </c>
      <c r="G20" s="165" t="s">
        <v>14</v>
      </c>
      <c r="H20" s="166"/>
      <c r="I20" s="169" t="s">
        <v>15</v>
      </c>
      <c r="J20" s="170"/>
      <c r="K20" s="165" t="s">
        <v>16</v>
      </c>
      <c r="L20" s="166"/>
      <c r="M20" s="207"/>
    </row>
    <row r="21" spans="1:13" s="1" customFormat="1" ht="27.65" customHeight="1">
      <c r="A21" s="9" t="s">
        <v>17</v>
      </c>
      <c r="B21" s="116"/>
      <c r="C21" s="53"/>
      <c r="D21" s="54"/>
      <c r="E21" s="55"/>
      <c r="F21" s="56"/>
      <c r="G21" s="54"/>
      <c r="H21" s="55"/>
      <c r="I21" s="57"/>
      <c r="J21" s="58"/>
      <c r="K21" s="54"/>
      <c r="L21" s="55"/>
      <c r="M21" s="207"/>
    </row>
    <row r="22" spans="1:13" s="1" customFormat="1" ht="27.65" customHeight="1">
      <c r="A22" s="59" t="s">
        <v>18</v>
      </c>
      <c r="B22" s="33" t="e">
        <f>IF(#REF!="積上あり","共通仮設費（率+積上）","共通仮設費（率計上）")</f>
        <v>#REF!</v>
      </c>
      <c r="C22" s="60"/>
      <c r="D22" s="61"/>
      <c r="E22" s="62"/>
      <c r="F22" s="63"/>
      <c r="G22" s="61"/>
      <c r="H22" s="62"/>
      <c r="I22" s="64"/>
      <c r="J22" s="65"/>
      <c r="K22" s="61"/>
      <c r="L22" s="62"/>
      <c r="M22" s="207"/>
    </row>
    <row r="23" spans="1:13" s="1" customFormat="1" ht="27.65" customHeight="1">
      <c r="A23" s="66"/>
      <c r="B23" s="49" t="s">
        <v>19</v>
      </c>
      <c r="C23" s="67"/>
      <c r="D23" s="61">
        <v>1</v>
      </c>
      <c r="E23" s="62"/>
      <c r="F23" s="63" t="s">
        <v>7</v>
      </c>
      <c r="G23" s="61"/>
      <c r="H23" s="62"/>
      <c r="I23" s="64"/>
      <c r="J23" s="65"/>
      <c r="K23" s="61"/>
      <c r="L23" s="62"/>
      <c r="M23" s="207"/>
    </row>
    <row r="24" spans="1:13" s="1" customFormat="1" ht="27.65" customHeight="1">
      <c r="A24" s="66"/>
      <c r="B24" s="49" t="s">
        <v>20</v>
      </c>
      <c r="C24" s="36" t="s">
        <v>21</v>
      </c>
      <c r="D24" s="61">
        <v>1</v>
      </c>
      <c r="E24" s="62"/>
      <c r="F24" s="63" t="s">
        <v>7</v>
      </c>
      <c r="G24" s="61"/>
      <c r="H24" s="62"/>
      <c r="I24" s="64"/>
      <c r="J24" s="65"/>
      <c r="K24" s="61"/>
      <c r="L24" s="62"/>
      <c r="M24" s="207"/>
    </row>
    <row r="25" spans="1:13" s="1" customFormat="1" ht="27.65" customHeight="1">
      <c r="A25" s="68"/>
      <c r="B25" s="49" t="s">
        <v>22</v>
      </c>
      <c r="C25" s="67"/>
      <c r="D25" s="61">
        <v>1</v>
      </c>
      <c r="E25" s="62"/>
      <c r="F25" s="63" t="s">
        <v>7</v>
      </c>
      <c r="G25" s="61"/>
      <c r="H25" s="62"/>
      <c r="I25" s="69"/>
      <c r="J25" s="65"/>
      <c r="K25" s="61"/>
      <c r="L25" s="62"/>
      <c r="M25" s="207"/>
    </row>
    <row r="26" spans="1:13" s="1" customFormat="1" ht="27.65" customHeight="1">
      <c r="A26" s="68"/>
      <c r="B26" s="49" t="s">
        <v>23</v>
      </c>
      <c r="C26" s="67"/>
      <c r="D26" s="61">
        <v>1</v>
      </c>
      <c r="E26" s="62"/>
      <c r="F26" s="63" t="s">
        <v>7</v>
      </c>
      <c r="G26" s="61"/>
      <c r="H26" s="62"/>
      <c r="I26" s="69"/>
      <c r="J26" s="65"/>
      <c r="K26" s="61"/>
      <c r="L26" s="62"/>
      <c r="M26" s="207"/>
    </row>
    <row r="27" spans="1:13" s="1" customFormat="1" ht="27.65" customHeight="1">
      <c r="A27" s="68"/>
      <c r="B27" s="70"/>
      <c r="C27" s="71"/>
      <c r="D27" s="61"/>
      <c r="E27" s="62"/>
      <c r="F27" s="63"/>
      <c r="G27" s="61"/>
      <c r="H27" s="62"/>
      <c r="I27" s="64"/>
      <c r="J27" s="65"/>
      <c r="K27" s="61"/>
      <c r="L27" s="62"/>
      <c r="M27" s="207"/>
    </row>
    <row r="28" spans="1:13" s="1" customFormat="1" ht="27.65" customHeight="1">
      <c r="A28" s="51"/>
      <c r="B28" s="49"/>
      <c r="C28" s="71"/>
      <c r="D28" s="61"/>
      <c r="E28" s="62"/>
      <c r="F28" s="63"/>
      <c r="G28" s="61"/>
      <c r="H28" s="62"/>
      <c r="I28" s="64"/>
      <c r="J28" s="65"/>
      <c r="K28" s="61"/>
      <c r="L28" s="62"/>
      <c r="M28" s="207"/>
    </row>
    <row r="29" spans="1:13" s="1" customFormat="1" ht="27.65" customHeight="1">
      <c r="A29" s="31"/>
      <c r="B29" s="33"/>
      <c r="C29" s="67"/>
      <c r="D29" s="61"/>
      <c r="E29" s="62"/>
      <c r="F29" s="63"/>
      <c r="G29" s="61"/>
      <c r="H29" s="62"/>
      <c r="I29" s="64"/>
      <c r="J29" s="65"/>
      <c r="K29" s="61"/>
      <c r="L29" s="62"/>
      <c r="M29" s="207"/>
    </row>
    <row r="30" spans="1:13" s="1" customFormat="1" ht="27.65" customHeight="1">
      <c r="A30" s="68"/>
      <c r="B30" s="33"/>
      <c r="C30" s="34"/>
      <c r="D30" s="72"/>
      <c r="E30" s="70"/>
      <c r="F30" s="30"/>
      <c r="G30" s="69"/>
      <c r="H30" s="70"/>
      <c r="I30" s="69"/>
      <c r="J30" s="70"/>
      <c r="K30" s="29"/>
      <c r="L30" s="62"/>
      <c r="M30" s="207"/>
    </row>
    <row r="31" spans="1:13" s="1" customFormat="1" ht="27.65" customHeight="1">
      <c r="A31" s="68"/>
      <c r="B31" s="73"/>
      <c r="C31" s="74"/>
      <c r="D31" s="75"/>
      <c r="E31" s="62"/>
      <c r="F31" s="63"/>
      <c r="G31" s="61"/>
      <c r="H31" s="62"/>
      <c r="I31" s="76"/>
      <c r="J31" s="65"/>
      <c r="K31" s="77"/>
      <c r="L31" s="73"/>
      <c r="M31" s="207"/>
    </row>
    <row r="32" spans="1:13" s="1" customFormat="1" ht="27.65" customHeight="1">
      <c r="A32" s="68"/>
      <c r="B32" s="73"/>
      <c r="C32" s="74"/>
      <c r="D32" s="75"/>
      <c r="E32" s="62"/>
      <c r="F32" s="63"/>
      <c r="G32" s="61"/>
      <c r="H32" s="62"/>
      <c r="I32" s="76"/>
      <c r="J32" s="65"/>
      <c r="K32" s="77"/>
      <c r="L32" s="73"/>
      <c r="M32" s="207"/>
    </row>
    <row r="33" spans="1:13" s="1" customFormat="1" ht="27.65" customHeight="1">
      <c r="A33" s="68"/>
      <c r="B33" s="73"/>
      <c r="C33" s="78"/>
      <c r="D33" s="75"/>
      <c r="E33" s="62"/>
      <c r="F33" s="63"/>
      <c r="G33" s="61"/>
      <c r="H33" s="62"/>
      <c r="I33" s="76"/>
      <c r="J33" s="65"/>
      <c r="K33" s="77"/>
      <c r="L33" s="73"/>
      <c r="M33" s="207"/>
    </row>
    <row r="34" spans="1:13" s="1" customFormat="1" ht="27.65" customHeight="1">
      <c r="A34" s="68"/>
      <c r="B34" s="73"/>
      <c r="C34" s="74"/>
      <c r="D34" s="75"/>
      <c r="E34" s="62"/>
      <c r="F34" s="63"/>
      <c r="G34" s="61"/>
      <c r="H34" s="62"/>
      <c r="I34" s="76"/>
      <c r="J34" s="65"/>
      <c r="K34" s="77"/>
      <c r="L34" s="73"/>
      <c r="M34" s="207"/>
    </row>
    <row r="35" spans="1:13" s="1" customFormat="1" ht="27.65" customHeight="1">
      <c r="A35" s="61"/>
      <c r="B35" s="73"/>
      <c r="C35" s="74"/>
      <c r="D35" s="75"/>
      <c r="E35" s="62"/>
      <c r="F35" s="63"/>
      <c r="G35" s="61"/>
      <c r="H35" s="62"/>
      <c r="I35" s="76"/>
      <c r="J35" s="65"/>
      <c r="K35" s="77"/>
      <c r="L35" s="73"/>
      <c r="M35" s="207"/>
    </row>
    <row r="36" spans="1:13" s="1" customFormat="1" ht="27.65" customHeight="1">
      <c r="A36" s="79"/>
      <c r="B36" s="80"/>
      <c r="C36" s="67"/>
      <c r="D36" s="61"/>
      <c r="E36" s="62"/>
      <c r="F36" s="63"/>
      <c r="G36" s="61"/>
      <c r="H36" s="62"/>
      <c r="I36" s="69"/>
      <c r="J36" s="65"/>
      <c r="K36" s="61"/>
      <c r="L36" s="62"/>
      <c r="M36" s="207"/>
    </row>
    <row r="37" spans="1:13" s="1" customFormat="1" ht="27.65" customHeight="1">
      <c r="A37" s="61"/>
      <c r="B37" s="62"/>
      <c r="C37" s="67"/>
      <c r="D37" s="61"/>
      <c r="E37" s="62"/>
      <c r="F37" s="63"/>
      <c r="G37" s="61"/>
      <c r="H37" s="62"/>
      <c r="I37" s="64"/>
      <c r="J37" s="65"/>
      <c r="K37" s="61"/>
      <c r="L37" s="62"/>
      <c r="M37" s="207"/>
    </row>
    <row r="38" spans="1:13" s="1" customFormat="1" ht="27.65" customHeight="1">
      <c r="A38" s="81" t="s">
        <v>24</v>
      </c>
      <c r="B38" s="82"/>
      <c r="C38" s="83"/>
      <c r="D38" s="84"/>
      <c r="E38" s="85"/>
      <c r="F38" s="86"/>
      <c r="G38" s="84"/>
      <c r="H38" s="85"/>
      <c r="I38" s="87"/>
      <c r="J38" s="88"/>
      <c r="K38" s="84"/>
      <c r="L38" s="85"/>
      <c r="M38" s="207"/>
    </row>
    <row r="39" spans="1:13" s="1" customFormat="1" ht="27.65" customHeight="1">
      <c r="A39" s="191" t="s">
        <v>10</v>
      </c>
      <c r="B39" s="192"/>
      <c r="C39" s="113" t="s">
        <v>11</v>
      </c>
      <c r="D39" s="193" t="s">
        <v>12</v>
      </c>
      <c r="E39" s="194"/>
      <c r="F39" s="52" t="s">
        <v>13</v>
      </c>
      <c r="G39" s="193" t="s">
        <v>14</v>
      </c>
      <c r="H39" s="194"/>
      <c r="I39" s="195" t="s">
        <v>15</v>
      </c>
      <c r="J39" s="196"/>
      <c r="K39" s="193" t="s">
        <v>16</v>
      </c>
      <c r="L39" s="194"/>
      <c r="M39" s="208"/>
    </row>
    <row r="40" spans="1:13" s="10" customFormat="1" ht="27.65" customHeight="1">
      <c r="A40" s="92" t="s">
        <v>8</v>
      </c>
      <c r="B40" s="116"/>
      <c r="C40" s="115"/>
      <c r="D40" s="93"/>
      <c r="E40" s="116"/>
      <c r="F40" s="94"/>
      <c r="G40" s="114"/>
      <c r="H40" s="116"/>
      <c r="I40" s="95"/>
      <c r="J40" s="96"/>
      <c r="K40" s="141"/>
      <c r="L40" s="142"/>
      <c r="M40" s="208"/>
    </row>
    <row r="41" spans="1:13" s="10" customFormat="1" ht="27.65" customHeight="1">
      <c r="A41" s="35"/>
      <c r="B41" s="90" t="s">
        <v>92</v>
      </c>
      <c r="C41" s="97"/>
      <c r="D41" s="98"/>
      <c r="E41" s="110"/>
      <c r="F41" s="91"/>
      <c r="G41" s="40"/>
      <c r="H41" s="4"/>
      <c r="I41" s="40"/>
      <c r="J41" s="4"/>
      <c r="K41" s="41"/>
      <c r="L41" s="50"/>
      <c r="M41" s="209"/>
    </row>
    <row r="42" spans="1:13" s="10" customFormat="1" ht="27.65" customHeight="1">
      <c r="A42" s="35"/>
      <c r="B42" s="90" t="s">
        <v>143</v>
      </c>
      <c r="C42" s="99" t="s">
        <v>144</v>
      </c>
      <c r="D42" s="100">
        <v>2</v>
      </c>
      <c r="E42" s="110"/>
      <c r="F42" s="91" t="s">
        <v>89</v>
      </c>
      <c r="G42" s="40"/>
      <c r="H42" s="4"/>
      <c r="I42" s="40"/>
      <c r="J42" s="4"/>
      <c r="K42" s="41"/>
      <c r="L42" s="50"/>
      <c r="M42" s="209"/>
    </row>
    <row r="43" spans="1:13" s="10" customFormat="1" ht="27" customHeight="1">
      <c r="A43" s="35"/>
      <c r="B43" s="127" t="s">
        <v>159</v>
      </c>
      <c r="C43" s="99" t="s">
        <v>164</v>
      </c>
      <c r="D43" s="100"/>
      <c r="E43" s="110"/>
      <c r="F43" s="91"/>
      <c r="G43" s="40"/>
      <c r="H43" s="4"/>
      <c r="I43" s="40"/>
      <c r="J43" s="4"/>
      <c r="K43" s="41"/>
      <c r="L43" s="50"/>
      <c r="M43" s="209"/>
    </row>
    <row r="44" spans="1:13" s="10" customFormat="1" ht="27.65" customHeight="1">
      <c r="A44" s="35"/>
      <c r="B44" s="90" t="s">
        <v>143</v>
      </c>
      <c r="C44" s="99" t="s">
        <v>88</v>
      </c>
      <c r="D44" s="100">
        <v>5</v>
      </c>
      <c r="E44" s="126"/>
      <c r="F44" s="91" t="s">
        <v>89</v>
      </c>
      <c r="G44" s="40"/>
      <c r="H44" s="4"/>
      <c r="I44" s="40"/>
      <c r="J44" s="4"/>
      <c r="K44" s="41"/>
      <c r="L44" s="50"/>
      <c r="M44" s="209"/>
    </row>
    <row r="45" spans="1:13" s="10" customFormat="1" ht="27" customHeight="1">
      <c r="A45" s="35"/>
      <c r="B45" s="127" t="s">
        <v>160</v>
      </c>
      <c r="C45" s="99" t="s">
        <v>165</v>
      </c>
      <c r="D45" s="100"/>
      <c r="E45" s="126"/>
      <c r="F45" s="91"/>
      <c r="G45" s="40"/>
      <c r="H45" s="4"/>
      <c r="I45" s="40"/>
      <c r="J45" s="4"/>
      <c r="K45" s="41"/>
      <c r="L45" s="50"/>
      <c r="M45" s="209"/>
    </row>
    <row r="46" spans="1:13" s="10" customFormat="1" ht="27.65" customHeight="1">
      <c r="A46" s="61"/>
      <c r="B46" s="90" t="s">
        <v>143</v>
      </c>
      <c r="C46" s="99" t="s">
        <v>90</v>
      </c>
      <c r="D46" s="42">
        <v>1</v>
      </c>
      <c r="E46" s="4"/>
      <c r="F46" s="91" t="s">
        <v>89</v>
      </c>
      <c r="G46" s="40"/>
      <c r="H46" s="4"/>
      <c r="I46" s="40"/>
      <c r="J46" s="4"/>
      <c r="K46" s="41"/>
      <c r="L46" s="50"/>
      <c r="M46" s="209"/>
    </row>
    <row r="47" spans="1:13" s="10" customFormat="1" ht="27.65" customHeight="1">
      <c r="A47" s="77"/>
      <c r="B47" s="38" t="s">
        <v>161</v>
      </c>
      <c r="C47" s="99" t="s">
        <v>166</v>
      </c>
      <c r="D47" s="42"/>
      <c r="E47" s="4"/>
      <c r="F47" s="91"/>
      <c r="G47" s="40"/>
      <c r="H47" s="4"/>
      <c r="I47" s="40"/>
      <c r="J47" s="4"/>
      <c r="K47" s="41"/>
      <c r="L47" s="50"/>
      <c r="M47" s="209"/>
    </row>
    <row r="48" spans="1:13" s="1" customFormat="1" ht="27.65" customHeight="1">
      <c r="A48" s="61"/>
      <c r="B48" s="90" t="s">
        <v>143</v>
      </c>
      <c r="C48" s="99" t="s">
        <v>145</v>
      </c>
      <c r="D48" s="42">
        <v>2</v>
      </c>
      <c r="E48" s="4"/>
      <c r="F48" s="91" t="s">
        <v>89</v>
      </c>
      <c r="G48" s="40"/>
      <c r="H48" s="4"/>
      <c r="I48" s="40"/>
      <c r="J48" s="4"/>
      <c r="K48" s="41"/>
      <c r="L48" s="50"/>
      <c r="M48" s="209"/>
    </row>
    <row r="49" spans="1:13" ht="27.65" customHeight="1">
      <c r="A49" s="61"/>
      <c r="B49" s="38" t="s">
        <v>162</v>
      </c>
      <c r="C49" s="99" t="s">
        <v>167</v>
      </c>
      <c r="D49" s="42"/>
      <c r="E49" s="4"/>
      <c r="F49" s="91"/>
      <c r="G49" s="40"/>
      <c r="H49" s="4"/>
      <c r="I49" s="40"/>
      <c r="J49" s="4"/>
      <c r="K49" s="41"/>
      <c r="L49" s="50"/>
      <c r="M49" s="209"/>
    </row>
    <row r="50" spans="1:13" ht="27.65" customHeight="1">
      <c r="A50" s="61"/>
      <c r="B50" s="90" t="s">
        <v>143</v>
      </c>
      <c r="C50" s="99" t="s">
        <v>91</v>
      </c>
      <c r="D50" s="42">
        <v>4</v>
      </c>
      <c r="E50" s="4"/>
      <c r="F50" s="91" t="s">
        <v>89</v>
      </c>
      <c r="G50" s="40"/>
      <c r="H50" s="4"/>
      <c r="I50" s="40"/>
      <c r="J50" s="4"/>
      <c r="K50" s="41"/>
      <c r="L50" s="50"/>
      <c r="M50" s="209"/>
    </row>
    <row r="51" spans="1:13" ht="27.65" customHeight="1">
      <c r="A51" s="61"/>
      <c r="B51" s="38" t="s">
        <v>163</v>
      </c>
      <c r="C51" s="99" t="s">
        <v>168</v>
      </c>
      <c r="D51" s="42"/>
      <c r="E51" s="4"/>
      <c r="F51" s="91"/>
      <c r="G51" s="40"/>
      <c r="H51" s="4"/>
      <c r="I51" s="40"/>
      <c r="J51" s="4"/>
      <c r="K51" s="41"/>
      <c r="L51" s="50"/>
      <c r="M51" s="209"/>
    </row>
    <row r="52" spans="1:13" s="10" customFormat="1" ht="27.65" customHeight="1">
      <c r="A52" s="61"/>
      <c r="B52" s="90" t="s">
        <v>94</v>
      </c>
      <c r="C52" s="99"/>
      <c r="D52" s="42">
        <v>14</v>
      </c>
      <c r="E52" s="4"/>
      <c r="F52" s="91" t="s">
        <v>89</v>
      </c>
      <c r="G52" s="40"/>
      <c r="H52" s="4"/>
      <c r="I52" s="40"/>
      <c r="J52" s="4"/>
      <c r="K52" s="41"/>
      <c r="L52" s="50"/>
      <c r="M52" s="209"/>
    </row>
    <row r="53" spans="1:13" s="10" customFormat="1" ht="27.65" customHeight="1">
      <c r="A53" s="61"/>
      <c r="B53" s="38" t="s">
        <v>95</v>
      </c>
      <c r="C53" s="99" t="s">
        <v>169</v>
      </c>
      <c r="D53" s="42">
        <v>14</v>
      </c>
      <c r="E53" s="4"/>
      <c r="F53" s="91" t="s">
        <v>89</v>
      </c>
      <c r="G53" s="40"/>
      <c r="H53" s="4"/>
      <c r="I53" s="40"/>
      <c r="J53" s="4"/>
      <c r="K53" s="41"/>
      <c r="L53" s="50"/>
      <c r="M53" s="209"/>
    </row>
    <row r="54" spans="1:13" s="10" customFormat="1" ht="27.65" customHeight="1">
      <c r="A54" s="61"/>
      <c r="B54" s="38" t="s">
        <v>96</v>
      </c>
      <c r="C54" s="99"/>
      <c r="D54" s="42">
        <v>14</v>
      </c>
      <c r="E54" s="4"/>
      <c r="F54" s="43" t="s">
        <v>89</v>
      </c>
      <c r="G54" s="40"/>
      <c r="H54" s="4"/>
      <c r="I54" s="40"/>
      <c r="J54" s="4"/>
      <c r="K54" s="41"/>
      <c r="L54" s="50"/>
      <c r="M54" s="209"/>
    </row>
    <row r="55" spans="1:13" s="10" customFormat="1" ht="27.65" customHeight="1">
      <c r="A55" s="61"/>
      <c r="B55" s="38"/>
      <c r="C55" s="39"/>
      <c r="D55" s="42"/>
      <c r="E55" s="4"/>
      <c r="F55" s="43"/>
      <c r="G55" s="40"/>
      <c r="H55" s="4"/>
      <c r="I55" s="40"/>
      <c r="J55" s="4"/>
      <c r="K55" s="41"/>
      <c r="L55" s="50"/>
      <c r="M55" s="209"/>
    </row>
    <row r="56" spans="1:13" s="10" customFormat="1" ht="27.65" customHeight="1">
      <c r="A56" s="61"/>
      <c r="B56" s="38" t="s">
        <v>97</v>
      </c>
      <c r="C56" s="39"/>
      <c r="D56" s="42"/>
      <c r="E56" s="4"/>
      <c r="F56" s="43"/>
      <c r="G56" s="40"/>
      <c r="H56" s="4"/>
      <c r="I56" s="40"/>
      <c r="J56" s="4"/>
      <c r="K56" s="41"/>
      <c r="L56" s="50"/>
      <c r="M56" s="209"/>
    </row>
    <row r="57" spans="1:13" s="10" customFormat="1" ht="27.65" customHeight="1">
      <c r="A57" s="61"/>
      <c r="B57" s="38" t="s">
        <v>98</v>
      </c>
      <c r="C57" s="39" t="s">
        <v>99</v>
      </c>
      <c r="D57" s="42">
        <v>103</v>
      </c>
      <c r="E57" s="4"/>
      <c r="F57" s="43" t="s">
        <v>100</v>
      </c>
      <c r="G57" s="40"/>
      <c r="H57" s="4"/>
      <c r="I57" s="40"/>
      <c r="J57" s="4"/>
      <c r="K57" s="41"/>
      <c r="L57" s="50"/>
      <c r="M57" s="209"/>
    </row>
    <row r="58" spans="1:13" s="10" customFormat="1" ht="27.65" customHeight="1">
      <c r="A58" s="61"/>
      <c r="B58" s="38" t="s">
        <v>98</v>
      </c>
      <c r="C58" s="39" t="s">
        <v>146</v>
      </c>
      <c r="D58" s="42">
        <v>59</v>
      </c>
      <c r="E58" s="4"/>
      <c r="F58" s="43" t="s">
        <v>100</v>
      </c>
      <c r="G58" s="40"/>
      <c r="H58" s="4"/>
      <c r="I58" s="40"/>
      <c r="J58" s="4"/>
      <c r="K58" s="41"/>
      <c r="L58" s="50"/>
      <c r="M58" s="209"/>
    </row>
    <row r="59" spans="1:13" s="10" customFormat="1" ht="27.65" customHeight="1">
      <c r="A59" s="61"/>
      <c r="B59" s="38" t="s">
        <v>98</v>
      </c>
      <c r="C59" s="39" t="s">
        <v>101</v>
      </c>
      <c r="D59" s="42">
        <v>103</v>
      </c>
      <c r="E59" s="4"/>
      <c r="F59" s="43" t="s">
        <v>100</v>
      </c>
      <c r="G59" s="40"/>
      <c r="H59" s="4"/>
      <c r="I59" s="40"/>
      <c r="J59" s="4"/>
      <c r="K59" s="41"/>
      <c r="L59" s="50"/>
      <c r="M59" s="209"/>
    </row>
    <row r="60" spans="1:13" s="10" customFormat="1" ht="27.65" customHeight="1">
      <c r="A60" s="84"/>
      <c r="B60" s="129" t="s">
        <v>98</v>
      </c>
      <c r="C60" s="130" t="s">
        <v>147</v>
      </c>
      <c r="D60" s="131">
        <v>59</v>
      </c>
      <c r="E60" s="7"/>
      <c r="F60" s="132" t="s">
        <v>100</v>
      </c>
      <c r="G60" s="133"/>
      <c r="H60" s="7"/>
      <c r="I60" s="133"/>
      <c r="J60" s="7"/>
      <c r="K60" s="134"/>
      <c r="L60" s="135"/>
      <c r="M60" s="209"/>
    </row>
    <row r="61" spans="1:13" s="10" customFormat="1" ht="27.65" customHeight="1">
      <c r="A61" s="167" t="s">
        <v>10</v>
      </c>
      <c r="B61" s="168"/>
      <c r="C61" s="125" t="s">
        <v>11</v>
      </c>
      <c r="D61" s="165" t="s">
        <v>12</v>
      </c>
      <c r="E61" s="166"/>
      <c r="F61" s="8" t="s">
        <v>13</v>
      </c>
      <c r="G61" s="165" t="s">
        <v>14</v>
      </c>
      <c r="H61" s="166"/>
      <c r="I61" s="169" t="s">
        <v>15</v>
      </c>
      <c r="J61" s="170"/>
      <c r="K61" s="165" t="s">
        <v>16</v>
      </c>
      <c r="L61" s="166"/>
      <c r="M61" s="209"/>
    </row>
    <row r="62" spans="1:13" s="10" customFormat="1" ht="27.65" customHeight="1">
      <c r="A62" s="136"/>
      <c r="B62" s="128" t="s">
        <v>102</v>
      </c>
      <c r="C62" s="137"/>
      <c r="D62" s="98">
        <v>1</v>
      </c>
      <c r="E62" s="103"/>
      <c r="F62" s="91" t="s">
        <v>93</v>
      </c>
      <c r="G62" s="138"/>
      <c r="H62" s="103"/>
      <c r="I62" s="138"/>
      <c r="J62" s="103"/>
      <c r="K62" s="139"/>
      <c r="L62" s="212"/>
      <c r="M62" s="209"/>
    </row>
    <row r="63" spans="1:13" s="10" customFormat="1" ht="27.65" customHeight="1">
      <c r="A63" s="61"/>
      <c r="B63" s="38" t="s">
        <v>103</v>
      </c>
      <c r="C63" s="39" t="s">
        <v>104</v>
      </c>
      <c r="D63" s="42">
        <v>162</v>
      </c>
      <c r="E63" s="4"/>
      <c r="F63" s="43" t="s">
        <v>100</v>
      </c>
      <c r="G63" s="40"/>
      <c r="H63" s="4"/>
      <c r="I63" s="40"/>
      <c r="J63" s="4"/>
      <c r="K63" s="41"/>
      <c r="L63" s="50"/>
      <c r="M63" s="209"/>
    </row>
    <row r="64" spans="1:13" s="10" customFormat="1" ht="27.65" customHeight="1">
      <c r="A64" s="61"/>
      <c r="B64" s="38" t="s">
        <v>102</v>
      </c>
      <c r="C64" s="39"/>
      <c r="D64" s="42">
        <v>1</v>
      </c>
      <c r="E64" s="4"/>
      <c r="F64" s="43" t="s">
        <v>93</v>
      </c>
      <c r="G64" s="40"/>
      <c r="H64" s="4"/>
      <c r="I64" s="40"/>
      <c r="J64" s="4"/>
      <c r="K64" s="41"/>
      <c r="L64" s="50"/>
      <c r="M64" s="209"/>
    </row>
    <row r="65" spans="1:13" s="10" customFormat="1" ht="27.65" customHeight="1">
      <c r="A65" s="61"/>
      <c r="B65" s="38" t="s">
        <v>105</v>
      </c>
      <c r="C65" s="39"/>
      <c r="D65" s="42">
        <v>1</v>
      </c>
      <c r="E65" s="4"/>
      <c r="F65" s="43" t="s">
        <v>93</v>
      </c>
      <c r="G65" s="40"/>
      <c r="H65" s="4"/>
      <c r="I65" s="40"/>
      <c r="J65" s="4"/>
      <c r="K65" s="41"/>
      <c r="L65" s="50"/>
      <c r="M65" s="210"/>
    </row>
    <row r="66" spans="1:13" s="10" customFormat="1" ht="27.65" customHeight="1">
      <c r="A66" s="61"/>
      <c r="B66" s="38" t="s">
        <v>106</v>
      </c>
      <c r="C66" s="39" t="s">
        <v>107</v>
      </c>
      <c r="D66" s="42">
        <v>180</v>
      </c>
      <c r="E66" s="4"/>
      <c r="F66" s="43" t="s">
        <v>100</v>
      </c>
      <c r="G66" s="40"/>
      <c r="H66" s="4"/>
      <c r="I66" s="40"/>
      <c r="J66" s="4"/>
      <c r="K66" s="41"/>
      <c r="L66" s="50"/>
      <c r="M66" s="209"/>
    </row>
    <row r="67" spans="1:13" s="10" customFormat="1" ht="27.65" customHeight="1">
      <c r="A67" s="61"/>
      <c r="B67" s="38" t="s">
        <v>108</v>
      </c>
      <c r="C67" s="39"/>
      <c r="D67" s="42">
        <v>162</v>
      </c>
      <c r="E67" s="4"/>
      <c r="F67" s="43" t="s">
        <v>100</v>
      </c>
      <c r="G67" s="40"/>
      <c r="H67" s="4"/>
      <c r="I67" s="40"/>
      <c r="J67" s="4"/>
      <c r="K67" s="41"/>
      <c r="L67" s="50"/>
      <c r="M67" s="209"/>
    </row>
    <row r="68" spans="1:13" s="10" customFormat="1" ht="27.65" customHeight="1">
      <c r="A68" s="61"/>
      <c r="B68" s="38" t="s">
        <v>109</v>
      </c>
      <c r="C68" s="39"/>
      <c r="D68" s="42">
        <v>14</v>
      </c>
      <c r="E68" s="4"/>
      <c r="F68" s="43" t="s">
        <v>110</v>
      </c>
      <c r="G68" s="40"/>
      <c r="H68" s="4"/>
      <c r="I68" s="40"/>
      <c r="J68" s="4"/>
      <c r="K68" s="41"/>
      <c r="L68" s="50"/>
      <c r="M68" s="209"/>
    </row>
    <row r="69" spans="1:13" s="10" customFormat="1" ht="27.65" customHeight="1">
      <c r="A69" s="61"/>
      <c r="B69" s="38" t="s">
        <v>112</v>
      </c>
      <c r="C69" s="39"/>
      <c r="D69" s="42">
        <v>3</v>
      </c>
      <c r="E69" s="4"/>
      <c r="F69" s="43" t="s">
        <v>111</v>
      </c>
      <c r="G69" s="40"/>
      <c r="H69" s="4"/>
      <c r="I69" s="40"/>
      <c r="J69" s="4"/>
      <c r="K69" s="41"/>
      <c r="L69" s="50"/>
      <c r="M69" s="209"/>
    </row>
    <row r="70" spans="1:13" s="10" customFormat="1" ht="27.65" customHeight="1">
      <c r="A70" s="61"/>
      <c r="B70" s="38" t="s">
        <v>142</v>
      </c>
      <c r="C70" s="39"/>
      <c r="D70" s="42">
        <v>14</v>
      </c>
      <c r="E70" s="4"/>
      <c r="F70" s="43" t="s">
        <v>89</v>
      </c>
      <c r="G70" s="40"/>
      <c r="H70" s="4"/>
      <c r="I70" s="40"/>
      <c r="J70" s="4"/>
      <c r="K70" s="41"/>
      <c r="L70" s="50"/>
      <c r="M70" s="209"/>
    </row>
    <row r="71" spans="1:13" s="10" customFormat="1" ht="27.65" customHeight="1">
      <c r="A71" s="61"/>
      <c r="B71" s="38" t="s">
        <v>113</v>
      </c>
      <c r="C71" s="39"/>
      <c r="D71" s="42">
        <v>1</v>
      </c>
      <c r="E71" s="4"/>
      <c r="F71" s="43" t="s">
        <v>93</v>
      </c>
      <c r="G71" s="40"/>
      <c r="H71" s="4"/>
      <c r="I71" s="40"/>
      <c r="J71" s="4"/>
      <c r="K71" s="41"/>
      <c r="L71" s="50"/>
      <c r="M71" s="209"/>
    </row>
    <row r="72" spans="1:13" s="10" customFormat="1" ht="27.65" customHeight="1">
      <c r="A72" s="61"/>
      <c r="B72" s="38" t="s">
        <v>114</v>
      </c>
      <c r="C72" s="39"/>
      <c r="D72" s="42">
        <v>1</v>
      </c>
      <c r="E72" s="4"/>
      <c r="F72" s="43" t="s">
        <v>93</v>
      </c>
      <c r="G72" s="40"/>
      <c r="H72" s="4"/>
      <c r="I72" s="40"/>
      <c r="J72" s="4"/>
      <c r="K72" s="41"/>
      <c r="L72" s="50"/>
      <c r="M72" s="209"/>
    </row>
    <row r="73" spans="1:13" s="10" customFormat="1" ht="27.65" customHeight="1">
      <c r="A73" s="61"/>
      <c r="B73" s="38"/>
      <c r="C73" s="39"/>
      <c r="D73" s="42"/>
      <c r="E73" s="4"/>
      <c r="F73" s="43"/>
      <c r="G73" s="40"/>
      <c r="H73" s="4"/>
      <c r="I73" s="40"/>
      <c r="J73" s="4"/>
      <c r="K73" s="41"/>
      <c r="L73" s="50"/>
      <c r="M73" s="209"/>
    </row>
    <row r="74" spans="1:13" s="10" customFormat="1" ht="27.65" customHeight="1">
      <c r="A74" s="61"/>
      <c r="B74" s="38" t="s">
        <v>115</v>
      </c>
      <c r="C74" s="39"/>
      <c r="D74" s="42"/>
      <c r="E74" s="4"/>
      <c r="F74" s="43"/>
      <c r="G74" s="40"/>
      <c r="H74" s="4"/>
      <c r="I74" s="40"/>
      <c r="J74" s="4"/>
      <c r="K74" s="41"/>
      <c r="L74" s="50"/>
      <c r="M74" s="209"/>
    </row>
    <row r="75" spans="1:13" s="10" customFormat="1" ht="27.65" customHeight="1">
      <c r="A75" s="61"/>
      <c r="B75" s="38" t="s">
        <v>116</v>
      </c>
      <c r="C75" s="39" t="s">
        <v>117</v>
      </c>
      <c r="D75" s="42">
        <v>213</v>
      </c>
      <c r="E75" s="4"/>
      <c r="F75" s="43" t="s">
        <v>100</v>
      </c>
      <c r="G75" s="40"/>
      <c r="H75" s="4"/>
      <c r="I75" s="40"/>
      <c r="J75" s="4"/>
      <c r="K75" s="41"/>
      <c r="L75" s="50"/>
      <c r="M75" s="209"/>
    </row>
    <row r="76" spans="1:13" s="10" customFormat="1" ht="27.65" customHeight="1">
      <c r="A76" s="61"/>
      <c r="B76" s="38" t="s">
        <v>116</v>
      </c>
      <c r="C76" s="39" t="s">
        <v>118</v>
      </c>
      <c r="D76" s="42">
        <v>183</v>
      </c>
      <c r="E76" s="4"/>
      <c r="F76" s="43" t="s">
        <v>100</v>
      </c>
      <c r="G76" s="40"/>
      <c r="H76" s="4"/>
      <c r="I76" s="40"/>
      <c r="J76" s="4"/>
      <c r="K76" s="41"/>
      <c r="L76" s="50"/>
      <c r="M76" s="209"/>
    </row>
    <row r="77" spans="1:13" s="10" customFormat="1" ht="27.65" customHeight="1">
      <c r="A77" s="61"/>
      <c r="B77" s="38" t="s">
        <v>116</v>
      </c>
      <c r="C77" s="39" t="s">
        <v>148</v>
      </c>
      <c r="D77" s="42">
        <v>3</v>
      </c>
      <c r="E77" s="4"/>
      <c r="F77" s="43" t="s">
        <v>100</v>
      </c>
      <c r="G77" s="40"/>
      <c r="H77" s="4"/>
      <c r="I77" s="40"/>
      <c r="J77" s="4"/>
      <c r="K77" s="41"/>
      <c r="L77" s="50"/>
      <c r="M77" s="209"/>
    </row>
    <row r="78" spans="1:13" s="10" customFormat="1" ht="27.65" customHeight="1">
      <c r="A78" s="61"/>
      <c r="B78" s="38" t="s">
        <v>119</v>
      </c>
      <c r="C78" s="39" t="s">
        <v>149</v>
      </c>
      <c r="D78" s="42">
        <v>40</v>
      </c>
      <c r="E78" s="4"/>
      <c r="F78" s="43" t="s">
        <v>100</v>
      </c>
      <c r="G78" s="40"/>
      <c r="H78" s="4"/>
      <c r="I78" s="40"/>
      <c r="J78" s="4"/>
      <c r="K78" s="41"/>
      <c r="L78" s="50"/>
      <c r="M78" s="209"/>
    </row>
    <row r="79" spans="1:13" s="10" customFormat="1" ht="27.65" customHeight="1">
      <c r="A79" s="61"/>
      <c r="B79" s="38" t="s">
        <v>150</v>
      </c>
      <c r="C79" s="39"/>
      <c r="D79" s="42">
        <v>1</v>
      </c>
      <c r="E79" s="4"/>
      <c r="F79" s="43" t="s">
        <v>93</v>
      </c>
      <c r="G79" s="40"/>
      <c r="H79" s="4"/>
      <c r="I79" s="40"/>
      <c r="J79" s="4"/>
      <c r="K79" s="41"/>
      <c r="L79" s="50"/>
      <c r="M79" s="209"/>
    </row>
    <row r="80" spans="1:13" s="10" customFormat="1" ht="27.65" customHeight="1">
      <c r="A80" s="61"/>
      <c r="B80" s="38" t="s">
        <v>123</v>
      </c>
      <c r="C80" s="39" t="s">
        <v>122</v>
      </c>
      <c r="D80" s="42">
        <v>9</v>
      </c>
      <c r="E80" s="4"/>
      <c r="F80" s="43" t="s">
        <v>89</v>
      </c>
      <c r="G80" s="40"/>
      <c r="H80" s="4"/>
      <c r="I80" s="40"/>
      <c r="J80" s="4"/>
      <c r="K80" s="41"/>
      <c r="L80" s="50"/>
      <c r="M80" s="209"/>
    </row>
    <row r="81" spans="1:13" s="10" customFormat="1" ht="27.65" customHeight="1">
      <c r="A81" s="61"/>
      <c r="B81" s="38" t="s">
        <v>151</v>
      </c>
      <c r="C81" s="39" t="s">
        <v>152</v>
      </c>
      <c r="D81" s="42">
        <v>9</v>
      </c>
      <c r="E81" s="4"/>
      <c r="F81" s="43" t="s">
        <v>121</v>
      </c>
      <c r="G81" s="40"/>
      <c r="H81" s="4"/>
      <c r="I81" s="40"/>
      <c r="J81" s="4"/>
      <c r="K81" s="41"/>
      <c r="L81" s="50"/>
      <c r="M81" s="209"/>
    </row>
    <row r="82" spans="1:13" s="10" customFormat="1" ht="27.65" customHeight="1">
      <c r="A82" s="84"/>
      <c r="B82" s="129" t="s">
        <v>124</v>
      </c>
      <c r="C82" s="130" t="s">
        <v>125</v>
      </c>
      <c r="D82" s="131">
        <v>10</v>
      </c>
      <c r="E82" s="7"/>
      <c r="F82" s="132" t="s">
        <v>126</v>
      </c>
      <c r="G82" s="133"/>
      <c r="H82" s="7"/>
      <c r="I82" s="133"/>
      <c r="J82" s="7"/>
      <c r="K82" s="134"/>
      <c r="L82" s="135"/>
      <c r="M82" s="209"/>
    </row>
    <row r="83" spans="1:13" s="10" customFormat="1" ht="27.65" customHeight="1">
      <c r="A83" s="167" t="s">
        <v>10</v>
      </c>
      <c r="B83" s="168"/>
      <c r="C83" s="125" t="s">
        <v>11</v>
      </c>
      <c r="D83" s="165" t="s">
        <v>12</v>
      </c>
      <c r="E83" s="166"/>
      <c r="F83" s="8" t="s">
        <v>13</v>
      </c>
      <c r="G83" s="165" t="s">
        <v>14</v>
      </c>
      <c r="H83" s="166"/>
      <c r="I83" s="169" t="s">
        <v>15</v>
      </c>
      <c r="J83" s="170"/>
      <c r="K83" s="165" t="s">
        <v>16</v>
      </c>
      <c r="L83" s="166"/>
      <c r="M83" s="209"/>
    </row>
    <row r="84" spans="1:13" s="10" customFormat="1" ht="27.65" customHeight="1">
      <c r="A84" s="136"/>
      <c r="B84" s="128" t="s">
        <v>127</v>
      </c>
      <c r="C84" s="137" t="s">
        <v>128</v>
      </c>
      <c r="D84" s="98">
        <v>8</v>
      </c>
      <c r="E84" s="103"/>
      <c r="F84" s="91" t="s">
        <v>121</v>
      </c>
      <c r="G84" s="138"/>
      <c r="H84" s="103"/>
      <c r="I84" s="138"/>
      <c r="J84" s="103"/>
      <c r="K84" s="139"/>
      <c r="L84" s="212"/>
      <c r="M84" s="209"/>
    </row>
    <row r="85" spans="1:13" s="10" customFormat="1" ht="27.65" customHeight="1">
      <c r="A85" s="61"/>
      <c r="B85" s="38" t="s">
        <v>129</v>
      </c>
      <c r="C85" s="39"/>
      <c r="D85" s="42">
        <v>4</v>
      </c>
      <c r="E85" s="4"/>
      <c r="F85" s="43" t="s">
        <v>100</v>
      </c>
      <c r="G85" s="40"/>
      <c r="H85" s="4"/>
      <c r="I85" s="40"/>
      <c r="J85" s="4"/>
      <c r="K85" s="41"/>
      <c r="L85" s="50"/>
      <c r="M85" s="209"/>
    </row>
    <row r="86" spans="1:13" s="10" customFormat="1" ht="27.65" customHeight="1">
      <c r="A86" s="61"/>
      <c r="B86" s="38" t="s">
        <v>130</v>
      </c>
      <c r="C86" s="39" t="s">
        <v>131</v>
      </c>
      <c r="D86" s="42">
        <v>2</v>
      </c>
      <c r="E86" s="4"/>
      <c r="F86" s="43" t="s">
        <v>121</v>
      </c>
      <c r="G86" s="40"/>
      <c r="H86" s="4"/>
      <c r="I86" s="40"/>
      <c r="J86" s="4"/>
      <c r="K86" s="41"/>
      <c r="L86" s="50"/>
      <c r="M86" s="209"/>
    </row>
    <row r="87" spans="1:13" s="10" customFormat="1" ht="27.65" customHeight="1">
      <c r="A87" s="61"/>
      <c r="B87" s="38" t="s">
        <v>130</v>
      </c>
      <c r="C87" s="39" t="s">
        <v>132</v>
      </c>
      <c r="D87" s="42">
        <v>2</v>
      </c>
      <c r="E87" s="4"/>
      <c r="F87" s="43" t="s">
        <v>121</v>
      </c>
      <c r="G87" s="40"/>
      <c r="H87" s="4"/>
      <c r="I87" s="40"/>
      <c r="J87" s="4"/>
      <c r="K87" s="41"/>
      <c r="L87" s="50"/>
      <c r="M87" s="209"/>
    </row>
    <row r="88" spans="1:13" s="10" customFormat="1" ht="27.65" customHeight="1">
      <c r="A88" s="61"/>
      <c r="B88" s="38" t="s">
        <v>153</v>
      </c>
      <c r="C88" s="39" t="s">
        <v>120</v>
      </c>
      <c r="D88" s="42">
        <v>4</v>
      </c>
      <c r="E88" s="4"/>
      <c r="F88" s="43" t="s">
        <v>121</v>
      </c>
      <c r="G88" s="40"/>
      <c r="H88" s="4"/>
      <c r="I88" s="40"/>
      <c r="J88" s="4"/>
      <c r="K88" s="41"/>
      <c r="L88" s="50"/>
      <c r="M88" s="209"/>
    </row>
    <row r="89" spans="1:13" s="10" customFormat="1" ht="27.65" customHeight="1">
      <c r="A89" s="61"/>
      <c r="B89" s="38" t="s">
        <v>154</v>
      </c>
      <c r="C89" s="39" t="s">
        <v>152</v>
      </c>
      <c r="D89" s="42">
        <v>4</v>
      </c>
      <c r="E89" s="4"/>
      <c r="F89" s="43" t="s">
        <v>121</v>
      </c>
      <c r="G89" s="40"/>
      <c r="H89" s="4"/>
      <c r="I89" s="40"/>
      <c r="J89" s="4"/>
      <c r="K89" s="41"/>
      <c r="L89" s="50"/>
      <c r="M89" s="209"/>
    </row>
    <row r="90" spans="1:13" s="10" customFormat="1" ht="27.65" customHeight="1">
      <c r="A90" s="61"/>
      <c r="B90" s="38" t="s">
        <v>155</v>
      </c>
      <c r="C90" s="39"/>
      <c r="D90" s="42">
        <v>1</v>
      </c>
      <c r="E90" s="4"/>
      <c r="F90" s="43" t="s">
        <v>156</v>
      </c>
      <c r="G90" s="40"/>
      <c r="H90" s="4"/>
      <c r="I90" s="40"/>
      <c r="J90" s="4"/>
      <c r="K90" s="41"/>
      <c r="L90" s="50"/>
      <c r="M90" s="209"/>
    </row>
    <row r="91" spans="1:13" s="10" customFormat="1" ht="27.65" customHeight="1">
      <c r="A91" s="61"/>
      <c r="B91" s="38" t="s">
        <v>133</v>
      </c>
      <c r="C91" s="39"/>
      <c r="D91" s="42">
        <v>1</v>
      </c>
      <c r="E91" s="4"/>
      <c r="F91" s="43" t="s">
        <v>93</v>
      </c>
      <c r="G91" s="40"/>
      <c r="H91" s="4"/>
      <c r="I91" s="40"/>
      <c r="J91" s="4"/>
      <c r="K91" s="41"/>
      <c r="L91" s="50"/>
      <c r="M91" s="209"/>
    </row>
    <row r="92" spans="1:13" s="10" customFormat="1" ht="27.65" customHeight="1">
      <c r="A92" s="61"/>
      <c r="B92" s="38" t="s">
        <v>134</v>
      </c>
      <c r="C92" s="39"/>
      <c r="D92" s="42">
        <v>1</v>
      </c>
      <c r="E92" s="4"/>
      <c r="F92" s="43" t="s">
        <v>93</v>
      </c>
      <c r="G92" s="40"/>
      <c r="H92" s="4"/>
      <c r="I92" s="40"/>
      <c r="J92" s="4"/>
      <c r="K92" s="41"/>
      <c r="L92" s="50"/>
      <c r="M92" s="209"/>
    </row>
    <row r="93" spans="1:13" s="10" customFormat="1" ht="27.65" customHeight="1">
      <c r="A93" s="61"/>
      <c r="B93" s="38" t="s">
        <v>157</v>
      </c>
      <c r="C93" s="39" t="s">
        <v>158</v>
      </c>
      <c r="D93" s="42">
        <v>1</v>
      </c>
      <c r="E93" s="4"/>
      <c r="F93" s="43" t="s">
        <v>156</v>
      </c>
      <c r="G93" s="40"/>
      <c r="H93" s="4"/>
      <c r="I93" s="40"/>
      <c r="J93" s="4"/>
      <c r="K93" s="41"/>
      <c r="L93" s="50"/>
      <c r="M93" s="209"/>
    </row>
    <row r="94" spans="1:13" s="10" customFormat="1" ht="27.65" customHeight="1">
      <c r="A94" s="61"/>
      <c r="B94" s="38" t="s">
        <v>135</v>
      </c>
      <c r="C94" s="39" t="s">
        <v>136</v>
      </c>
      <c r="D94" s="42">
        <v>8</v>
      </c>
      <c r="E94" s="4"/>
      <c r="F94" s="43" t="s">
        <v>110</v>
      </c>
      <c r="G94" s="40"/>
      <c r="H94" s="4"/>
      <c r="I94" s="40"/>
      <c r="J94" s="4"/>
      <c r="K94" s="41"/>
      <c r="L94" s="50"/>
      <c r="M94" s="209"/>
    </row>
    <row r="95" spans="1:13" s="10" customFormat="1" ht="27.65" customHeight="1">
      <c r="A95" s="61"/>
      <c r="B95" s="38" t="s">
        <v>137</v>
      </c>
      <c r="C95" s="39" t="s">
        <v>138</v>
      </c>
      <c r="D95" s="42">
        <v>8</v>
      </c>
      <c r="E95" s="4"/>
      <c r="F95" s="43" t="s">
        <v>121</v>
      </c>
      <c r="G95" s="40"/>
      <c r="H95" s="4"/>
      <c r="I95" s="40"/>
      <c r="J95" s="4"/>
      <c r="K95" s="41"/>
      <c r="L95" s="50"/>
      <c r="M95" s="209"/>
    </row>
    <row r="96" spans="1:13" s="10" customFormat="1" ht="27.65" customHeight="1">
      <c r="A96" s="61"/>
      <c r="B96" s="38" t="s">
        <v>139</v>
      </c>
      <c r="C96" s="39" t="s">
        <v>140</v>
      </c>
      <c r="D96" s="42">
        <v>2</v>
      </c>
      <c r="E96" s="4"/>
      <c r="F96" s="43" t="s">
        <v>110</v>
      </c>
      <c r="G96" s="40"/>
      <c r="H96" s="4"/>
      <c r="I96" s="40"/>
      <c r="J96" s="4"/>
      <c r="K96" s="41"/>
      <c r="L96" s="50"/>
      <c r="M96" s="209"/>
    </row>
    <row r="97" spans="1:13" s="10" customFormat="1" ht="27.65" customHeight="1">
      <c r="A97" s="61"/>
      <c r="B97" s="38" t="s">
        <v>113</v>
      </c>
      <c r="C97" s="39"/>
      <c r="D97" s="42">
        <v>1</v>
      </c>
      <c r="E97" s="4"/>
      <c r="F97" s="43" t="s">
        <v>93</v>
      </c>
      <c r="G97" s="40"/>
      <c r="H97" s="4"/>
      <c r="I97" s="40"/>
      <c r="J97" s="4"/>
      <c r="K97" s="41"/>
      <c r="L97" s="50"/>
      <c r="M97" s="209"/>
    </row>
    <row r="98" spans="1:13" s="10" customFormat="1" ht="27.65" customHeight="1">
      <c r="A98" s="61"/>
      <c r="B98" s="38" t="s">
        <v>141</v>
      </c>
      <c r="C98" s="39"/>
      <c r="D98" s="42">
        <v>1</v>
      </c>
      <c r="E98" s="4"/>
      <c r="F98" s="43" t="s">
        <v>93</v>
      </c>
      <c r="G98" s="40"/>
      <c r="H98" s="4"/>
      <c r="I98" s="40"/>
      <c r="J98" s="4"/>
      <c r="K98" s="41"/>
      <c r="L98" s="50"/>
      <c r="M98" s="209"/>
    </row>
    <row r="99" spans="1:13" s="10" customFormat="1" ht="27.65" customHeight="1">
      <c r="A99" s="61"/>
      <c r="B99" s="38"/>
      <c r="C99" s="39"/>
      <c r="D99" s="42"/>
      <c r="E99" s="4"/>
      <c r="F99" s="43"/>
      <c r="G99" s="40"/>
      <c r="H99" s="4"/>
      <c r="I99" s="40"/>
      <c r="J99" s="4"/>
      <c r="K99" s="41"/>
      <c r="L99" s="50"/>
      <c r="M99" s="209"/>
    </row>
    <row r="100" spans="1:13" s="10" customFormat="1" ht="27.65" customHeight="1">
      <c r="A100" s="61"/>
      <c r="B100" s="38"/>
      <c r="C100" s="39"/>
      <c r="D100" s="42"/>
      <c r="E100" s="4"/>
      <c r="F100" s="43"/>
      <c r="G100" s="40"/>
      <c r="H100" s="4"/>
      <c r="I100" s="40"/>
      <c r="J100" s="4"/>
      <c r="K100" s="41"/>
      <c r="L100" s="50"/>
      <c r="M100" s="209"/>
    </row>
    <row r="101" spans="1:13" s="10" customFormat="1" ht="27.65" customHeight="1">
      <c r="A101" s="61"/>
      <c r="B101" s="38"/>
      <c r="C101" s="39"/>
      <c r="D101" s="42"/>
      <c r="E101" s="4"/>
      <c r="F101" s="43"/>
      <c r="G101" s="40"/>
      <c r="H101" s="4"/>
      <c r="I101" s="40"/>
      <c r="J101" s="4"/>
      <c r="K101" s="41"/>
      <c r="L101" s="50"/>
      <c r="M101" s="209"/>
    </row>
    <row r="102" spans="1:13" s="10" customFormat="1" ht="27.65" customHeight="1">
      <c r="A102" s="61"/>
      <c r="B102" s="38"/>
      <c r="C102" s="39"/>
      <c r="D102" s="42"/>
      <c r="E102" s="4"/>
      <c r="F102" s="43"/>
      <c r="G102" s="40"/>
      <c r="H102" s="4"/>
      <c r="I102" s="40"/>
      <c r="J102" s="4"/>
      <c r="K102" s="41"/>
      <c r="L102" s="50"/>
      <c r="M102" s="209"/>
    </row>
    <row r="103" spans="1:13" s="10" customFormat="1" ht="27.65" customHeight="1">
      <c r="A103" s="61"/>
      <c r="B103" s="38"/>
      <c r="C103" s="39"/>
      <c r="D103" s="42"/>
      <c r="E103" s="4"/>
      <c r="F103" s="43"/>
      <c r="G103" s="40"/>
      <c r="H103" s="4"/>
      <c r="I103" s="40"/>
      <c r="J103" s="4"/>
      <c r="K103" s="41"/>
      <c r="L103" s="140"/>
      <c r="M103" s="209"/>
    </row>
    <row r="104" spans="1:13" s="1" customFormat="1" ht="27.65" customHeight="1">
      <c r="A104" s="189" t="s">
        <v>25</v>
      </c>
      <c r="B104" s="190"/>
      <c r="C104" s="89"/>
      <c r="D104" s="44"/>
      <c r="E104" s="45"/>
      <c r="F104" s="8"/>
      <c r="G104" s="46"/>
      <c r="H104" s="45"/>
      <c r="I104" s="47"/>
      <c r="J104" s="45"/>
      <c r="K104" s="46"/>
      <c r="L104" s="48"/>
      <c r="M104" s="206"/>
    </row>
    <row r="105" spans="1:13" s="1" customFormat="1" ht="27.65" customHeight="1">
      <c r="B105" s="2"/>
      <c r="C105" s="2"/>
      <c r="D105" s="2"/>
      <c r="E105" s="2"/>
      <c r="G105" s="2"/>
      <c r="H105" s="2"/>
      <c r="I105" s="11"/>
      <c r="J105" s="2"/>
      <c r="K105" s="2"/>
      <c r="L105" s="2"/>
      <c r="M105" s="211"/>
    </row>
    <row r="106" spans="1:13" s="1" customFormat="1" ht="27.65" customHeight="1">
      <c r="B106" s="2"/>
      <c r="C106" s="2"/>
      <c r="D106" s="2"/>
      <c r="E106" s="2"/>
      <c r="G106" s="2"/>
      <c r="H106" s="2"/>
      <c r="I106" s="11"/>
      <c r="J106" s="2"/>
      <c r="K106" s="2"/>
      <c r="L106" s="2"/>
      <c r="M106" s="211"/>
    </row>
    <row r="107" spans="1:13" s="1" customFormat="1" ht="27.65" customHeight="1">
      <c r="B107" s="2"/>
      <c r="C107" s="2"/>
      <c r="D107" s="2"/>
      <c r="E107" s="2"/>
      <c r="G107" s="2"/>
      <c r="H107" s="2"/>
      <c r="I107" s="11"/>
      <c r="J107" s="2"/>
      <c r="K107" s="2"/>
      <c r="L107" s="2"/>
      <c r="M107" s="211"/>
    </row>
    <row r="108" spans="1:13" ht="27.65" customHeight="1"/>
    <row r="109" spans="1:13" ht="27.65" customHeight="1"/>
    <row r="110" spans="1:13" ht="27.65" customHeight="1"/>
    <row r="111" spans="1:13" ht="29.15" customHeight="1"/>
    <row r="112" spans="1:13" ht="27.65" customHeight="1"/>
    <row r="113" spans="2:14" ht="27.65" customHeight="1"/>
    <row r="114" spans="2:14" s="1" customFormat="1" ht="27.65" customHeight="1">
      <c r="B114" s="2"/>
      <c r="C114" s="2"/>
      <c r="D114" s="2"/>
      <c r="E114" s="2"/>
      <c r="G114" s="2"/>
      <c r="H114" s="2"/>
      <c r="I114" s="11"/>
      <c r="J114" s="2"/>
      <c r="K114" s="2"/>
      <c r="L114" s="2"/>
      <c r="M114" s="211"/>
      <c r="N114" s="2"/>
    </row>
    <row r="115" spans="2:14" s="1" customFormat="1" ht="27.65" customHeight="1">
      <c r="B115" s="2"/>
      <c r="C115" s="2"/>
      <c r="D115" s="2"/>
      <c r="E115" s="2"/>
      <c r="G115" s="2"/>
      <c r="H115" s="2"/>
      <c r="I115" s="11"/>
      <c r="J115" s="2"/>
      <c r="K115" s="2"/>
      <c r="L115" s="2"/>
      <c r="M115" s="211"/>
      <c r="N115" s="2"/>
    </row>
    <row r="116" spans="2:14" s="1" customFormat="1" ht="27.65" customHeight="1">
      <c r="B116" s="2"/>
      <c r="C116" s="2"/>
      <c r="D116" s="2"/>
      <c r="E116" s="2"/>
      <c r="G116" s="2"/>
      <c r="H116" s="2"/>
      <c r="I116" s="11"/>
      <c r="J116" s="2"/>
      <c r="K116" s="2"/>
      <c r="L116" s="2"/>
      <c r="M116" s="211"/>
      <c r="N116" s="2"/>
    </row>
    <row r="117" spans="2:14" s="1" customFormat="1" ht="27.65" customHeight="1">
      <c r="B117" s="2"/>
      <c r="C117" s="2"/>
      <c r="D117" s="2"/>
      <c r="E117" s="2"/>
      <c r="G117" s="2"/>
      <c r="H117" s="2"/>
      <c r="I117" s="11"/>
      <c r="J117" s="2"/>
      <c r="K117" s="2"/>
      <c r="L117" s="2"/>
      <c r="M117" s="211"/>
      <c r="N117" s="2"/>
    </row>
    <row r="118" spans="2:14" s="1" customFormat="1" ht="27.65" customHeight="1">
      <c r="B118" s="2"/>
      <c r="C118" s="2"/>
      <c r="D118" s="2"/>
      <c r="E118" s="2"/>
      <c r="G118" s="2"/>
      <c r="H118" s="2"/>
      <c r="I118" s="11"/>
      <c r="J118" s="2"/>
      <c r="K118" s="2"/>
      <c r="L118" s="2"/>
      <c r="M118" s="211"/>
      <c r="N118" s="2"/>
    </row>
    <row r="119" spans="2:14" s="1" customFormat="1" ht="27.65" customHeight="1">
      <c r="B119" s="2"/>
      <c r="C119" s="2"/>
      <c r="D119" s="2"/>
      <c r="E119" s="2"/>
      <c r="G119" s="2"/>
      <c r="H119" s="2"/>
      <c r="I119" s="11"/>
      <c r="J119" s="2"/>
      <c r="K119" s="2"/>
      <c r="L119" s="2"/>
      <c r="M119" s="211"/>
      <c r="N119" s="2"/>
    </row>
    <row r="120" spans="2:14" s="1" customFormat="1" ht="27.65" customHeight="1">
      <c r="B120" s="2"/>
      <c r="C120" s="2"/>
      <c r="D120" s="2"/>
      <c r="E120" s="2"/>
      <c r="G120" s="2"/>
      <c r="H120" s="2"/>
      <c r="I120" s="11"/>
      <c r="J120" s="2"/>
      <c r="K120" s="2"/>
      <c r="L120" s="2"/>
      <c r="M120" s="211"/>
      <c r="N120" s="2"/>
    </row>
    <row r="121" spans="2:14" s="1" customFormat="1" ht="27.65" customHeight="1">
      <c r="B121" s="2"/>
      <c r="C121" s="2"/>
      <c r="D121" s="2"/>
      <c r="E121" s="2"/>
      <c r="G121" s="2"/>
      <c r="H121" s="2"/>
      <c r="I121" s="11"/>
      <c r="J121" s="2"/>
      <c r="K121" s="2"/>
      <c r="L121" s="2"/>
      <c r="M121" s="211"/>
      <c r="N121" s="2"/>
    </row>
    <row r="122" spans="2:14" s="1" customFormat="1" ht="27.65" customHeight="1">
      <c r="B122" s="2"/>
      <c r="C122" s="2"/>
      <c r="D122" s="2"/>
      <c r="E122" s="2"/>
      <c r="G122" s="2"/>
      <c r="H122" s="2"/>
      <c r="I122" s="11"/>
      <c r="J122" s="2"/>
      <c r="K122" s="2"/>
      <c r="L122" s="2"/>
      <c r="M122" s="211"/>
      <c r="N122" s="2"/>
    </row>
    <row r="123" spans="2:14" s="1" customFormat="1" ht="27.65" customHeight="1">
      <c r="B123" s="2"/>
      <c r="C123" s="2"/>
      <c r="D123" s="2"/>
      <c r="E123" s="2"/>
      <c r="G123" s="2"/>
      <c r="H123" s="2"/>
      <c r="I123" s="11"/>
      <c r="J123" s="2"/>
      <c r="K123" s="2"/>
      <c r="L123" s="2"/>
      <c r="M123" s="211"/>
      <c r="N123" s="2"/>
    </row>
    <row r="124" spans="2:14" s="1" customFormat="1" ht="27.65" customHeight="1">
      <c r="B124" s="2"/>
      <c r="C124" s="2"/>
      <c r="D124" s="2"/>
      <c r="E124" s="2"/>
      <c r="G124" s="2"/>
      <c r="H124" s="2"/>
      <c r="I124" s="11"/>
      <c r="J124" s="2"/>
      <c r="K124" s="2"/>
      <c r="L124" s="2"/>
      <c r="M124" s="211"/>
      <c r="N124" s="2"/>
    </row>
    <row r="125" spans="2:14" s="1" customFormat="1" ht="27.65" customHeight="1">
      <c r="B125" s="2"/>
      <c r="C125" s="2"/>
      <c r="D125" s="2"/>
      <c r="E125" s="2"/>
      <c r="G125" s="2"/>
      <c r="H125" s="2"/>
      <c r="I125" s="11"/>
      <c r="J125" s="2"/>
      <c r="K125" s="2"/>
      <c r="L125" s="2"/>
      <c r="M125" s="211"/>
      <c r="N125" s="2"/>
    </row>
    <row r="126" spans="2:14" s="1" customFormat="1" ht="27.65" customHeight="1">
      <c r="B126" s="2"/>
      <c r="C126" s="2"/>
      <c r="D126" s="2"/>
      <c r="E126" s="2"/>
      <c r="G126" s="2"/>
      <c r="H126" s="2"/>
      <c r="I126" s="11"/>
      <c r="J126" s="2"/>
      <c r="K126" s="2"/>
      <c r="L126" s="2"/>
      <c r="M126" s="211"/>
      <c r="N126" s="2"/>
    </row>
    <row r="127" spans="2:14" s="1" customFormat="1" ht="27.65" customHeight="1">
      <c r="B127" s="2"/>
      <c r="C127" s="2"/>
      <c r="D127" s="2"/>
      <c r="E127" s="2"/>
      <c r="G127" s="2"/>
      <c r="H127" s="2"/>
      <c r="I127" s="11"/>
      <c r="J127" s="2"/>
      <c r="K127" s="2"/>
      <c r="L127" s="2"/>
      <c r="M127" s="211"/>
      <c r="N127" s="2"/>
    </row>
    <row r="128" spans="2:14" s="1" customFormat="1" ht="27.65" customHeight="1">
      <c r="B128" s="2"/>
      <c r="C128" s="2"/>
      <c r="D128" s="2"/>
      <c r="E128" s="2"/>
      <c r="G128" s="2"/>
      <c r="H128" s="2"/>
      <c r="I128" s="11"/>
      <c r="J128" s="2"/>
      <c r="K128" s="2"/>
      <c r="L128" s="2"/>
      <c r="M128" s="211"/>
      <c r="N128" s="2"/>
    </row>
  </sheetData>
  <mergeCells count="61">
    <mergeCell ref="K39:L39"/>
    <mergeCell ref="K18:L18"/>
    <mergeCell ref="D19:F19"/>
    <mergeCell ref="G19:I19"/>
    <mergeCell ref="A20:B20"/>
    <mergeCell ref="D20:E20"/>
    <mergeCell ref="G20:H20"/>
    <mergeCell ref="I20:J20"/>
    <mergeCell ref="K20:L20"/>
    <mergeCell ref="D17:F17"/>
    <mergeCell ref="G17:I17"/>
    <mergeCell ref="D18:F18"/>
    <mergeCell ref="G18:I18"/>
    <mergeCell ref="A104:B104"/>
    <mergeCell ref="A39:B39"/>
    <mergeCell ref="D39:E39"/>
    <mergeCell ref="G39:H39"/>
    <mergeCell ref="I39:J39"/>
    <mergeCell ref="A61:B61"/>
    <mergeCell ref="D61:E61"/>
    <mergeCell ref="G61:H61"/>
    <mergeCell ref="I61:J61"/>
    <mergeCell ref="D9:F9"/>
    <mergeCell ref="G9:I9"/>
    <mergeCell ref="A10:B10"/>
    <mergeCell ref="G10:I10"/>
    <mergeCell ref="A16:B16"/>
    <mergeCell ref="G16:I16"/>
    <mergeCell ref="D13:F13"/>
    <mergeCell ref="G13:I13"/>
    <mergeCell ref="D14:F14"/>
    <mergeCell ref="G14:I14"/>
    <mergeCell ref="A15:B15"/>
    <mergeCell ref="G15:I15"/>
    <mergeCell ref="D12:F12"/>
    <mergeCell ref="G12:I12"/>
    <mergeCell ref="D6:F6"/>
    <mergeCell ref="G6:I6"/>
    <mergeCell ref="D8:F8"/>
    <mergeCell ref="G8:I8"/>
    <mergeCell ref="D7:F7"/>
    <mergeCell ref="G7:I7"/>
    <mergeCell ref="A1:L1"/>
    <mergeCell ref="A2:C2"/>
    <mergeCell ref="D2:F2"/>
    <mergeCell ref="G2:J2"/>
    <mergeCell ref="K2:L2"/>
    <mergeCell ref="K4:L4"/>
    <mergeCell ref="D5:F5"/>
    <mergeCell ref="D3:F3"/>
    <mergeCell ref="G3:I3"/>
    <mergeCell ref="B4:C4"/>
    <mergeCell ref="D4:F4"/>
    <mergeCell ref="G4:I4"/>
    <mergeCell ref="G5:I5"/>
    <mergeCell ref="K61:L61"/>
    <mergeCell ref="A83:B83"/>
    <mergeCell ref="D83:E83"/>
    <mergeCell ref="G83:H83"/>
    <mergeCell ref="I83:J83"/>
    <mergeCell ref="K83:L83"/>
  </mergeCells>
  <phoneticPr fontId="2"/>
  <printOptions horizontalCentered="1" verticalCentered="1"/>
  <pageMargins left="0.59055118110236227" right="0.59055118110236227" top="0.59055118110236227" bottom="0.39370078740157483" header="0.39370078740157483" footer="0.23622047244094491"/>
  <pageSetup paperSize="9" scale="88" orientation="landscape" verticalDpi="300" r:id="rId1"/>
  <headerFooter alignWithMargins="0">
    <oddHeader>&amp;R&amp;P / &amp;N</oddHeader>
  </headerFooter>
  <rowBreaks count="3" manualBreakCount="3">
    <brk id="19" max="11" man="1"/>
    <brk id="38" max="16383" man="1"/>
    <brk id="60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"/>
  <sheetViews>
    <sheetView view="pageBreakPreview" topLeftCell="A7" zoomScaleNormal="100" workbookViewId="0">
      <selection activeCell="C8" sqref="C8"/>
    </sheetView>
  </sheetViews>
  <sheetFormatPr defaultColWidth="9" defaultRowHeight="13"/>
  <cols>
    <col min="1" max="1" width="2.08984375" style="15" customWidth="1"/>
    <col min="2" max="2" width="21.90625" style="15" customWidth="1"/>
    <col min="3" max="3" width="16" style="15" customWidth="1"/>
    <col min="4" max="4" width="10.08984375" style="15" customWidth="1"/>
    <col min="5" max="5" width="17.90625" style="15" customWidth="1"/>
    <col min="6" max="6" width="11" style="15" customWidth="1"/>
    <col min="7" max="16384" width="9" style="15"/>
  </cols>
  <sheetData>
    <row r="1" spans="1:6" ht="16.5" customHeight="1">
      <c r="A1" s="202" t="s">
        <v>26</v>
      </c>
      <c r="B1" s="202"/>
      <c r="C1" s="202"/>
      <c r="D1" s="202"/>
      <c r="E1" s="202"/>
      <c r="F1" s="202"/>
    </row>
    <row r="2" spans="1:6" ht="30.75" customHeight="1"/>
    <row r="3" spans="1:6" ht="16.5" customHeight="1">
      <c r="A3" s="15" t="s">
        <v>27</v>
      </c>
    </row>
    <row r="4" spans="1:6" ht="16.5" customHeight="1"/>
    <row r="5" spans="1:6" ht="16.5" customHeight="1">
      <c r="B5" s="16" t="s">
        <v>28</v>
      </c>
      <c r="C5" s="16" t="s">
        <v>29</v>
      </c>
      <c r="D5" s="16"/>
      <c r="E5" s="16"/>
      <c r="F5" s="16"/>
    </row>
    <row r="6" spans="1:6" ht="16.5" customHeight="1">
      <c r="B6" s="17" t="s">
        <v>30</v>
      </c>
      <c r="C6" s="18" t="e">
        <f>SUM(#REF!)</f>
        <v>#REF!</v>
      </c>
      <c r="D6" s="16" t="s">
        <v>31</v>
      </c>
      <c r="E6" s="18" t="e">
        <f>ROUNDDOWN(C6*(9.5/10),0)</f>
        <v>#REF!</v>
      </c>
      <c r="F6" s="25" t="s">
        <v>32</v>
      </c>
    </row>
    <row r="7" spans="1:6" ht="16.5" customHeight="1">
      <c r="B7" s="17" t="s">
        <v>33</v>
      </c>
      <c r="C7" s="18" t="e">
        <f>#REF!+#REF!</f>
        <v>#REF!</v>
      </c>
      <c r="D7" s="16" t="s">
        <v>34</v>
      </c>
      <c r="E7" s="18" t="e">
        <f>ROUNDDOWN(C7*(9/10),0)</f>
        <v>#REF!</v>
      </c>
      <c r="F7" s="25" t="s">
        <v>35</v>
      </c>
    </row>
    <row r="8" spans="1:6" ht="16.5" customHeight="1">
      <c r="B8" s="17" t="s">
        <v>36</v>
      </c>
      <c r="C8" s="18" t="e">
        <f>SUM(#REF!)</f>
        <v>#REF!</v>
      </c>
      <c r="D8" s="16" t="s">
        <v>37</v>
      </c>
      <c r="E8" s="18" t="e">
        <f>ROUNDDOWN(C8*(7/10),0)</f>
        <v>#REF!</v>
      </c>
      <c r="F8" s="25" t="s">
        <v>38</v>
      </c>
    </row>
    <row r="9" spans="1:6" ht="16.5" customHeight="1">
      <c r="B9" s="17" t="s">
        <v>39</v>
      </c>
      <c r="C9" s="18" t="e">
        <f>#REF!</f>
        <v>#REF!</v>
      </c>
      <c r="D9" s="16" t="s">
        <v>40</v>
      </c>
      <c r="E9" s="19" t="e">
        <f>ROUNDDOWN(C9*(3/10),0)</f>
        <v>#REF!</v>
      </c>
      <c r="F9" s="25" t="s">
        <v>41</v>
      </c>
    </row>
    <row r="10" spans="1:6" ht="16.5" customHeight="1">
      <c r="B10" s="17" t="s">
        <v>42</v>
      </c>
      <c r="C10" s="18" t="e">
        <f>SUM(C6:C9)</f>
        <v>#REF!</v>
      </c>
      <c r="D10" s="16"/>
      <c r="E10" s="19" t="s">
        <v>43</v>
      </c>
      <c r="F10" s="17"/>
    </row>
    <row r="11" spans="1:6" ht="16.5" customHeight="1">
      <c r="B11" s="17" t="s">
        <v>44</v>
      </c>
      <c r="C11" s="18" t="e">
        <f>ROUNDDOWN(C10*0.05,0)</f>
        <v>#REF!</v>
      </c>
      <c r="D11" s="17"/>
      <c r="E11" s="19" t="s">
        <v>43</v>
      </c>
      <c r="F11" s="17"/>
    </row>
    <row r="12" spans="1:6" ht="16.5" customHeight="1">
      <c r="B12" s="16" t="s">
        <v>9</v>
      </c>
      <c r="C12" s="18" t="e">
        <f>SUM(C10:C11)</f>
        <v>#REF!</v>
      </c>
      <c r="D12" s="17"/>
      <c r="E12" s="19" t="s">
        <v>43</v>
      </c>
      <c r="F12" s="17"/>
    </row>
    <row r="13" spans="1:6" ht="16.5" customHeight="1">
      <c r="E13" s="20"/>
    </row>
    <row r="14" spans="1:6" ht="16.5" customHeight="1">
      <c r="E14" s="20"/>
    </row>
    <row r="15" spans="1:6" ht="16.5" customHeight="1" thickBot="1">
      <c r="B15" s="15" t="s">
        <v>45</v>
      </c>
      <c r="E15" s="20"/>
    </row>
    <row r="16" spans="1:6" ht="16.5" customHeight="1" thickTop="1" thickBot="1">
      <c r="B16" s="15" t="s">
        <v>46</v>
      </c>
      <c r="D16" s="21" t="s">
        <v>47</v>
      </c>
      <c r="E16" s="26" t="e">
        <f>SUM(E6:E9)</f>
        <v>#REF!</v>
      </c>
    </row>
    <row r="17" spans="1:5" ht="16.5" customHeight="1" thickTop="1">
      <c r="B17" s="15" t="s">
        <v>48</v>
      </c>
      <c r="E17" s="20"/>
    </row>
    <row r="18" spans="1:5" ht="16.5" customHeight="1">
      <c r="B18" s="15" t="s">
        <v>49</v>
      </c>
      <c r="E18" s="20"/>
    </row>
    <row r="19" spans="1:5" ht="16.5" customHeight="1">
      <c r="B19" s="15" t="s">
        <v>50</v>
      </c>
      <c r="E19" s="22" t="e">
        <f>+C10</f>
        <v>#REF!</v>
      </c>
    </row>
    <row r="20" spans="1:5" ht="16.5" customHeight="1">
      <c r="E20" s="20"/>
    </row>
    <row r="21" spans="1:5" ht="16.5" customHeight="1">
      <c r="B21" s="15" t="s">
        <v>51</v>
      </c>
      <c r="D21" s="15" t="s">
        <v>52</v>
      </c>
      <c r="E21" s="18" t="e">
        <f>ROUNDDOWN(C10*(7/10),0)</f>
        <v>#REF!</v>
      </c>
    </row>
    <row r="22" spans="1:5" ht="16.5" customHeight="1">
      <c r="D22" s="23"/>
      <c r="E22" s="20"/>
    </row>
    <row r="23" spans="1:5" ht="16.5" customHeight="1">
      <c r="B23" s="15" t="s">
        <v>53</v>
      </c>
      <c r="D23" s="15" t="s">
        <v>54</v>
      </c>
      <c r="E23" s="18" t="e">
        <f>ROUNDDOWN(C10*(9/10),0)</f>
        <v>#REF!</v>
      </c>
    </row>
    <row r="24" spans="1:5" ht="16.5" customHeight="1"/>
    <row r="25" spans="1:5" ht="16.5" customHeight="1"/>
    <row r="26" spans="1:5" ht="16.5" customHeight="1">
      <c r="B26" s="24" t="s">
        <v>55</v>
      </c>
      <c r="C26" s="24"/>
    </row>
    <row r="27" spans="1:5" ht="16.5" customHeight="1">
      <c r="B27" s="24" t="s">
        <v>56</v>
      </c>
      <c r="C27" s="24"/>
    </row>
    <row r="28" spans="1:5" ht="16.5" customHeight="1">
      <c r="B28" s="24" t="s">
        <v>57</v>
      </c>
      <c r="C28" s="24"/>
    </row>
    <row r="29" spans="1:5" ht="16.5" customHeight="1"/>
    <row r="30" spans="1:5" ht="16.5" customHeight="1"/>
    <row r="31" spans="1:5" ht="16.5" customHeight="1"/>
    <row r="32" spans="1:5" ht="16.5" customHeight="1">
      <c r="A32" s="15" t="s">
        <v>58</v>
      </c>
    </row>
    <row r="33" spans="2:2" ht="16.5" customHeight="1"/>
    <row r="34" spans="2:2" ht="16.5" customHeight="1">
      <c r="B34" s="15" t="s">
        <v>59</v>
      </c>
    </row>
    <row r="35" spans="2:2" ht="16.5" customHeight="1">
      <c r="B35" s="15" t="s">
        <v>60</v>
      </c>
    </row>
    <row r="36" spans="2:2" ht="16.5" customHeight="1"/>
    <row r="37" spans="2:2" ht="16.5" customHeight="1"/>
  </sheetData>
  <mergeCells count="1">
    <mergeCell ref="A1:F1"/>
  </mergeCells>
  <phoneticPr fontId="2"/>
  <pageMargins left="0.78740157480314965" right="0.51181102362204722" top="0.98425196850393704" bottom="0.98425196850393704" header="0.51181102362204722" footer="0.51181102362204722"/>
  <pageSetup paperSize="9" scale="10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8"/>
  <sheetViews>
    <sheetView view="pageBreakPreview" topLeftCell="A10" zoomScaleNormal="100" workbookViewId="0">
      <selection activeCell="D3" sqref="D3"/>
    </sheetView>
  </sheetViews>
  <sheetFormatPr defaultColWidth="9" defaultRowHeight="13"/>
  <cols>
    <col min="1" max="1" width="2.08984375" style="15" customWidth="1"/>
    <col min="2" max="2" width="21.90625" style="15" customWidth="1"/>
    <col min="3" max="3" width="16" style="15" customWidth="1"/>
    <col min="4" max="4" width="10.08984375" style="15" customWidth="1"/>
    <col min="5" max="5" width="17.90625" style="15" customWidth="1"/>
    <col min="6" max="6" width="11" style="15" customWidth="1"/>
    <col min="7" max="16384" width="9" style="15"/>
  </cols>
  <sheetData>
    <row r="1" spans="1:6" ht="16.5" customHeight="1">
      <c r="A1" s="202" t="s">
        <v>61</v>
      </c>
      <c r="B1" s="202"/>
      <c r="C1" s="202"/>
      <c r="D1" s="202"/>
      <c r="E1" s="202"/>
      <c r="F1" s="202"/>
    </row>
    <row r="2" spans="1:6" ht="30.75" customHeight="1"/>
    <row r="3" spans="1:6" ht="16.5" customHeight="1">
      <c r="A3" s="15" t="s">
        <v>27</v>
      </c>
    </row>
    <row r="4" spans="1:6" ht="16.5" customHeight="1"/>
    <row r="5" spans="1:6" ht="16.5" customHeight="1">
      <c r="B5" s="16" t="s">
        <v>28</v>
      </c>
      <c r="C5" s="16" t="s">
        <v>29</v>
      </c>
      <c r="D5" s="16"/>
      <c r="E5" s="16"/>
      <c r="F5" s="16"/>
    </row>
    <row r="6" spans="1:6" ht="16.5" customHeight="1">
      <c r="B6" s="17" t="s">
        <v>30</v>
      </c>
      <c r="C6" s="18" t="e">
        <f>SUM(#REF!)</f>
        <v>#REF!</v>
      </c>
      <c r="D6" s="16" t="s">
        <v>31</v>
      </c>
      <c r="E6" s="18" t="e">
        <f>ROUNDDOWN(C6*(9.5/10),0)</f>
        <v>#REF!</v>
      </c>
      <c r="F6" s="25" t="s">
        <v>35</v>
      </c>
    </row>
    <row r="7" spans="1:6" ht="16.5" customHeight="1">
      <c r="B7" s="17" t="s">
        <v>33</v>
      </c>
      <c r="C7" s="18" t="e">
        <f>#REF!+#REF!</f>
        <v>#REF!</v>
      </c>
      <c r="D7" s="16" t="s">
        <v>34</v>
      </c>
      <c r="E7" s="18" t="e">
        <f>ROUNDDOWN(C7*(9/10),0)</f>
        <v>#REF!</v>
      </c>
      <c r="F7" s="25" t="s">
        <v>38</v>
      </c>
    </row>
    <row r="8" spans="1:6" ht="16.5" customHeight="1">
      <c r="B8" s="27" t="s">
        <v>62</v>
      </c>
      <c r="C8" s="28"/>
      <c r="D8" s="16" t="s">
        <v>37</v>
      </c>
      <c r="E8" s="18">
        <f>ROUNDDOWN(C8*(7/10),0)</f>
        <v>0</v>
      </c>
      <c r="F8" s="25" t="s">
        <v>41</v>
      </c>
    </row>
    <row r="9" spans="1:6" ht="16.5" customHeight="1">
      <c r="B9" s="17" t="s">
        <v>39</v>
      </c>
      <c r="C9" s="18" t="e">
        <f>#REF!</f>
        <v>#REF!</v>
      </c>
      <c r="D9" s="16" t="s">
        <v>40</v>
      </c>
      <c r="E9" s="19" t="e">
        <f>ROUNDDOWN(C9*(3/10),0)</f>
        <v>#REF!</v>
      </c>
      <c r="F9" s="25" t="s">
        <v>63</v>
      </c>
    </row>
    <row r="10" spans="1:6" ht="16.5" customHeight="1">
      <c r="B10" s="17" t="s">
        <v>64</v>
      </c>
      <c r="C10" s="28"/>
      <c r="D10" s="16" t="s">
        <v>65</v>
      </c>
      <c r="E10" s="19">
        <f>ROUNDDOWN(C10*(3/10),0)</f>
        <v>0</v>
      </c>
      <c r="F10" s="25" t="s">
        <v>66</v>
      </c>
    </row>
    <row r="11" spans="1:6" ht="16.5" customHeight="1">
      <c r="B11" s="17" t="s">
        <v>67</v>
      </c>
      <c r="C11" s="18" t="e">
        <f>SUM(C6:C10)</f>
        <v>#REF!</v>
      </c>
      <c r="D11" s="16"/>
      <c r="E11" s="19" t="s">
        <v>43</v>
      </c>
      <c r="F11" s="17"/>
    </row>
    <row r="12" spans="1:6" ht="16.5" customHeight="1">
      <c r="B12" s="17" t="s">
        <v>44</v>
      </c>
      <c r="C12" s="18" t="e">
        <f>ROUNDDOWN(C11*0.05,0)</f>
        <v>#REF!</v>
      </c>
      <c r="D12" s="17"/>
      <c r="E12" s="19" t="s">
        <v>43</v>
      </c>
      <c r="F12" s="17"/>
    </row>
    <row r="13" spans="1:6" ht="16.5" customHeight="1">
      <c r="B13" s="16" t="s">
        <v>9</v>
      </c>
      <c r="C13" s="18" t="e">
        <f>SUM(C11:C12)</f>
        <v>#REF!</v>
      </c>
      <c r="D13" s="17"/>
      <c r="E13" s="19" t="s">
        <v>43</v>
      </c>
      <c r="F13" s="17"/>
    </row>
    <row r="14" spans="1:6" ht="16.5" customHeight="1">
      <c r="E14" s="20"/>
    </row>
    <row r="15" spans="1:6" ht="16.5" customHeight="1">
      <c r="E15" s="20"/>
    </row>
    <row r="16" spans="1:6" ht="16.5" customHeight="1" thickBot="1">
      <c r="B16" s="15" t="s">
        <v>45</v>
      </c>
      <c r="E16" s="20"/>
    </row>
    <row r="17" spans="2:5" ht="16.5" customHeight="1" thickTop="1" thickBot="1">
      <c r="B17" s="15" t="s">
        <v>68</v>
      </c>
      <c r="D17" s="21" t="s">
        <v>47</v>
      </c>
      <c r="E17" s="26" t="e">
        <f>SUM(E6:E10)</f>
        <v>#REF!</v>
      </c>
    </row>
    <row r="18" spans="2:5" ht="16.5" customHeight="1" thickTop="1">
      <c r="B18" s="15" t="s">
        <v>48</v>
      </c>
      <c r="E18" s="20"/>
    </row>
    <row r="19" spans="2:5" ht="16.5" customHeight="1">
      <c r="B19" s="15" t="s">
        <v>49</v>
      </c>
      <c r="E19" s="20"/>
    </row>
    <row r="20" spans="2:5" ht="16.5" customHeight="1">
      <c r="B20" s="15" t="s">
        <v>69</v>
      </c>
      <c r="E20" s="22" t="e">
        <f>+C11</f>
        <v>#REF!</v>
      </c>
    </row>
    <row r="21" spans="2:5" ht="16.5" customHeight="1">
      <c r="E21" s="20"/>
    </row>
    <row r="22" spans="2:5" ht="16.5" customHeight="1">
      <c r="B22" s="15" t="s">
        <v>51</v>
      </c>
      <c r="D22" s="15" t="s">
        <v>52</v>
      </c>
      <c r="E22" s="18" t="e">
        <f>ROUNDDOWN(C11*(7/10),0)</f>
        <v>#REF!</v>
      </c>
    </row>
    <row r="23" spans="2:5" ht="16.5" customHeight="1">
      <c r="D23" s="23"/>
      <c r="E23" s="20"/>
    </row>
    <row r="24" spans="2:5" ht="16.5" customHeight="1">
      <c r="B24" s="15" t="s">
        <v>53</v>
      </c>
      <c r="D24" s="15" t="s">
        <v>54</v>
      </c>
      <c r="E24" s="18" t="e">
        <f>ROUNDDOWN(C11*(9/10),0)</f>
        <v>#REF!</v>
      </c>
    </row>
    <row r="25" spans="2:5" ht="16.5" customHeight="1"/>
    <row r="26" spans="2:5" ht="16.5" customHeight="1"/>
    <row r="27" spans="2:5" ht="16.5" customHeight="1">
      <c r="B27" s="24" t="s">
        <v>55</v>
      </c>
      <c r="C27" s="24"/>
    </row>
    <row r="28" spans="2:5" ht="16.5" customHeight="1">
      <c r="B28" s="24" t="s">
        <v>56</v>
      </c>
      <c r="C28" s="24"/>
    </row>
    <row r="29" spans="2:5" ht="16.5" customHeight="1">
      <c r="B29" s="24" t="s">
        <v>57</v>
      </c>
      <c r="C29" s="24"/>
    </row>
    <row r="30" spans="2:5" ht="16.5" customHeight="1"/>
    <row r="31" spans="2:5" ht="16.5" customHeight="1"/>
    <row r="32" spans="2:5" ht="16.5" customHeight="1"/>
    <row r="33" spans="1:2" ht="16.5" customHeight="1">
      <c r="A33" s="15" t="s">
        <v>58</v>
      </c>
    </row>
    <row r="34" spans="1:2" ht="16.5" customHeight="1"/>
    <row r="35" spans="1:2" ht="16.5" customHeight="1">
      <c r="B35" s="15" t="s">
        <v>59</v>
      </c>
    </row>
    <row r="36" spans="1:2" ht="16.5" customHeight="1">
      <c r="B36" s="15" t="s">
        <v>60</v>
      </c>
    </row>
    <row r="37" spans="1:2" ht="16.5" customHeight="1"/>
    <row r="38" spans="1:2" ht="16.5" customHeight="1"/>
  </sheetData>
  <mergeCells count="1">
    <mergeCell ref="A1:F1"/>
  </mergeCells>
  <phoneticPr fontId="2"/>
  <pageMargins left="0.78740157480314965" right="0.51181102362204722" top="0.98425196850393704" bottom="0.98425196850393704" header="0.51181102362204722" footer="0.51181102362204722"/>
  <pageSetup paperSize="9" scale="10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</vt:lpstr>
      <vt:lpstr>内訳書</vt:lpstr>
      <vt:lpstr>低入札調査価格</vt:lpstr>
      <vt:lpstr>低入札調査価格 (電気通信工事)</vt:lpstr>
      <vt:lpstr>低入札調査価格!Print_Area</vt:lpstr>
      <vt:lpstr>'低入札調査価格 (電気通信工事)'!Print_Area</vt:lpstr>
      <vt:lpstr>内訳書!Print_Area</vt:lpstr>
      <vt:lpstr>表紙!Print_Area</vt:lpstr>
    </vt:vector>
  </TitlesOfParts>
  <Manager>t-tatebayashi</Manager>
  <Company>NAGANO Pref. Gov't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工事監理委託料算定</dc:title>
  <dc:subject>平成13年度</dc:subject>
  <dc:creator>施設班</dc:creator>
  <cp:keywords/>
  <dc:description/>
  <cp:lastModifiedBy>赤羽　敦士</cp:lastModifiedBy>
  <cp:revision/>
  <cp:lastPrinted>2026-08-07T06:06:15Z</cp:lastPrinted>
  <dcterms:created xsi:type="dcterms:W3CDTF">1998-05-20T03:55:56Z</dcterms:created>
  <dcterms:modified xsi:type="dcterms:W3CDTF">2026-08-07T06:09:22Z</dcterms:modified>
  <cp:category>委託料</cp:category>
  <cp:contentStatus/>
</cp:coreProperties>
</file>